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8740" windowHeight="12720"/>
  </bookViews>
  <sheets>
    <sheet name="List1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K68" i="1" l="1"/>
  <c r="J68" i="1"/>
  <c r="I68" i="1"/>
  <c r="C68" i="1"/>
  <c r="K67" i="1"/>
  <c r="J67" i="1"/>
  <c r="I67" i="1"/>
  <c r="C67" i="1"/>
  <c r="K24" i="1"/>
  <c r="J24" i="1"/>
  <c r="I24" i="1"/>
  <c r="C24" i="1"/>
  <c r="K23" i="1"/>
  <c r="J23" i="1"/>
  <c r="I23" i="1"/>
  <c r="C23" i="1"/>
  <c r="K80" i="1"/>
  <c r="J80" i="1"/>
  <c r="I80" i="1"/>
  <c r="K79" i="1"/>
  <c r="J79" i="1"/>
  <c r="I79" i="1"/>
  <c r="K78" i="1"/>
  <c r="J78" i="1"/>
  <c r="I78" i="1"/>
  <c r="K77" i="1"/>
  <c r="J77" i="1"/>
  <c r="I77" i="1"/>
  <c r="K76" i="1"/>
  <c r="J76" i="1"/>
  <c r="I76" i="1"/>
  <c r="C11" i="1"/>
  <c r="I11" i="1"/>
  <c r="J11" i="1"/>
  <c r="K11" i="1"/>
  <c r="K17" i="1"/>
  <c r="J17" i="1"/>
  <c r="I17" i="1"/>
  <c r="C17" i="1"/>
  <c r="K16" i="1"/>
  <c r="J16" i="1"/>
  <c r="I16" i="1"/>
  <c r="C16" i="1"/>
  <c r="K15" i="1"/>
  <c r="J15" i="1"/>
  <c r="I15" i="1"/>
  <c r="C15" i="1"/>
  <c r="K14" i="1"/>
  <c r="J14" i="1"/>
  <c r="I14" i="1"/>
  <c r="C14" i="1"/>
  <c r="K13" i="1"/>
  <c r="J13" i="1"/>
  <c r="I13" i="1"/>
  <c r="C13" i="1"/>
  <c r="K12" i="1"/>
  <c r="J12" i="1"/>
  <c r="I12" i="1"/>
  <c r="C12" i="1"/>
  <c r="K10" i="1"/>
  <c r="J10" i="1"/>
  <c r="I10" i="1"/>
  <c r="C10" i="1"/>
  <c r="K9" i="1"/>
  <c r="J9" i="1"/>
  <c r="I9" i="1"/>
  <c r="C9" i="1"/>
  <c r="K59" i="1"/>
  <c r="J59" i="1"/>
  <c r="I59" i="1"/>
  <c r="C59" i="1"/>
  <c r="O63" i="1" l="1"/>
  <c r="K69" i="1"/>
  <c r="J69" i="1"/>
  <c r="I69" i="1"/>
  <c r="J25" i="1"/>
  <c r="K25" i="1"/>
  <c r="O20" i="1" s="1"/>
  <c r="I25" i="1"/>
  <c r="K18" i="1"/>
  <c r="O4" i="1" s="1"/>
  <c r="I18" i="1"/>
  <c r="J18" i="1"/>
  <c r="K75" i="1"/>
  <c r="J75" i="1"/>
  <c r="I75" i="1"/>
  <c r="K74" i="1"/>
  <c r="J74" i="1"/>
  <c r="I74" i="1"/>
  <c r="K73" i="1"/>
  <c r="J73" i="1"/>
  <c r="I73" i="1"/>
  <c r="J81" i="1" l="1"/>
  <c r="K81" i="1"/>
  <c r="I81" i="1"/>
  <c r="K93" i="1"/>
  <c r="K90" i="1"/>
  <c r="K92" i="1"/>
  <c r="K91" i="1"/>
  <c r="K58" i="1" l="1"/>
  <c r="J58" i="1"/>
  <c r="I58" i="1"/>
  <c r="C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J57" i="1"/>
  <c r="I57" i="1"/>
  <c r="C57" i="1"/>
  <c r="J56" i="1"/>
  <c r="I56" i="1"/>
  <c r="C56" i="1"/>
  <c r="J55" i="1"/>
  <c r="I55" i="1"/>
  <c r="C55" i="1"/>
  <c r="J54" i="1"/>
  <c r="I54" i="1"/>
  <c r="C54" i="1"/>
  <c r="J53" i="1"/>
  <c r="I53" i="1"/>
  <c r="C53" i="1"/>
  <c r="J52" i="1"/>
  <c r="I52" i="1"/>
  <c r="C52" i="1"/>
  <c r="J51" i="1"/>
  <c r="I51" i="1"/>
  <c r="C51" i="1"/>
  <c r="J45" i="1"/>
  <c r="I45" i="1"/>
  <c r="C45" i="1"/>
  <c r="J50" i="1"/>
  <c r="I50" i="1"/>
  <c r="C50" i="1"/>
  <c r="J49" i="1"/>
  <c r="I49" i="1"/>
  <c r="C49" i="1"/>
  <c r="J48" i="1"/>
  <c r="I48" i="1"/>
  <c r="C48" i="1"/>
  <c r="J47" i="1"/>
  <c r="I47" i="1"/>
  <c r="C47" i="1"/>
  <c r="J46" i="1"/>
  <c r="I46" i="1"/>
  <c r="C46" i="1"/>
  <c r="J44" i="1"/>
  <c r="I44" i="1"/>
  <c r="C44" i="1"/>
  <c r="J43" i="1"/>
  <c r="I43" i="1"/>
  <c r="C43" i="1"/>
  <c r="J42" i="1"/>
  <c r="I42" i="1"/>
  <c r="C42" i="1"/>
  <c r="C41" i="1"/>
  <c r="C40" i="1"/>
  <c r="C39" i="1"/>
  <c r="C38" i="1"/>
  <c r="J41" i="1"/>
  <c r="I41" i="1"/>
  <c r="J40" i="1"/>
  <c r="I40" i="1"/>
  <c r="J39" i="1"/>
  <c r="I39" i="1"/>
  <c r="J38" i="1"/>
  <c r="I38" i="1"/>
  <c r="O34" i="1" l="1"/>
  <c r="K60" i="1"/>
  <c r="I60" i="1"/>
  <c r="J60" i="1"/>
</calcChain>
</file>

<file path=xl/sharedStrings.xml><?xml version="1.0" encoding="utf-8"?>
<sst xmlns="http://schemas.openxmlformats.org/spreadsheetml/2006/main" count="220" uniqueCount="130">
  <si>
    <t>m</t>
  </si>
  <si>
    <t xml:space="preserve">prvky krovu </t>
  </si>
  <si>
    <t>Kk.1</t>
  </si>
  <si>
    <t>ozn.</t>
  </si>
  <si>
    <t>š.(m)</t>
  </si>
  <si>
    <t>v.(m)</t>
  </si>
  <si>
    <t>dl.(m)</t>
  </si>
  <si>
    <t>ks</t>
  </si>
  <si>
    <t>m2</t>
  </si>
  <si>
    <t>m3</t>
  </si>
  <si>
    <t>Kk.2</t>
  </si>
  <si>
    <t>Kk.3</t>
  </si>
  <si>
    <t>Kk.4</t>
  </si>
  <si>
    <t>Kv.1</t>
  </si>
  <si>
    <t>Kv.2</t>
  </si>
  <si>
    <t>Kv.3</t>
  </si>
  <si>
    <t>Kvv.1</t>
  </si>
  <si>
    <t>Kp.1</t>
  </si>
  <si>
    <t>Kp.2</t>
  </si>
  <si>
    <t>Kp.3</t>
  </si>
  <si>
    <t>Kp.4</t>
  </si>
  <si>
    <t>Kv.4</t>
  </si>
  <si>
    <t>Ks.1</t>
  </si>
  <si>
    <t>Ks.2</t>
  </si>
  <si>
    <t>Ks.3</t>
  </si>
  <si>
    <t>K.kl.1</t>
  </si>
  <si>
    <t>K.kl.2</t>
  </si>
  <si>
    <t>K.kl.3</t>
  </si>
  <si>
    <t>K.kl.4</t>
  </si>
  <si>
    <t>hlavní krokev</t>
  </si>
  <si>
    <t>zkrácené krokve do vikýře</t>
  </si>
  <si>
    <t>krokev vykýře</t>
  </si>
  <si>
    <t>středová vaznice</t>
  </si>
  <si>
    <t>vaznice vikýře</t>
  </si>
  <si>
    <t>vrcholová vaznice vikýře</t>
  </si>
  <si>
    <t>pozednice</t>
  </si>
  <si>
    <t>sloupek šikmý</t>
  </si>
  <si>
    <t>sloupek vikýře</t>
  </si>
  <si>
    <t>sloupek svislý</t>
  </si>
  <si>
    <t xml:space="preserve">kleština hlavní </t>
  </si>
  <si>
    <t>kleština pro šikmý sloupek</t>
  </si>
  <si>
    <t>kleština stropu ve vikýři</t>
  </si>
  <si>
    <t>kleštiny pro výměnu</t>
  </si>
  <si>
    <t>krokve ke stojce vikýře</t>
  </si>
  <si>
    <t>_01_</t>
  </si>
  <si>
    <t>úžlabní krokev</t>
  </si>
  <si>
    <t>K.u.1</t>
  </si>
  <si>
    <t>kotvení pozednice</t>
  </si>
  <si>
    <t xml:space="preserve">kotvení pozemnice do žel.bet </t>
  </si>
  <si>
    <t>sevření krokví mezi kleštiny</t>
  </si>
  <si>
    <t>sevření sloupku mezi kleštiny</t>
  </si>
  <si>
    <t>uchycení kleštiny ke stěně</t>
  </si>
  <si>
    <t xml:space="preserve">závitová tyč pr.18mm s maticemi+podložky </t>
  </si>
  <si>
    <t>pásovina 40/600mm, tl.5mm</t>
  </si>
  <si>
    <t>K.n.02</t>
  </si>
  <si>
    <t>K.n.03</t>
  </si>
  <si>
    <t>K.n.04</t>
  </si>
  <si>
    <t>K.n.05</t>
  </si>
  <si>
    <t>pásovina 120/250mm,tl.3mm</t>
  </si>
  <si>
    <t>_02_</t>
  </si>
  <si>
    <t>Sešroubování prvků krovu je provedeno ze závitových tyči</t>
  </si>
  <si>
    <t>Celý krov je kotven do zděné konstrucke objektu (do žele.-bet. věnců). Základem je kotvení šimých sloupků pomocí UE tl.140 dl. 500mm, ke které je z vnitřní strany přivařena ohnutá pásovina 40/600mm tl.5mm pro zabetonování do věnce a z vnější strany přivařen pravoúhlý plechový trojúhleník (180/380mm tl. 5mm) s ovory pro vrut. Zároveň je vbetonovanou pásovinou (40/600mm tl. 5mm) do železobetonového věnce kotvena pozednice - vždy mezi osedlaním pro krokve.</t>
  </si>
  <si>
    <t>2.</t>
  </si>
  <si>
    <t>Krov je doplněn svislou stěno (o ploše 0,68m2) vikýře. Je provedena z trámků spojující hlávní krokev vedle vikýře s vaznicí vikýře.</t>
  </si>
  <si>
    <t>hlavní spojovací prvky krouvu - svorníky,šrouby</t>
  </si>
  <si>
    <t>_03_</t>
  </si>
  <si>
    <t xml:space="preserve">spojovací a ochranné prostředky </t>
  </si>
  <si>
    <t>1.</t>
  </si>
  <si>
    <t>laťování</t>
  </si>
  <si>
    <t>laťování svislé (po krovích)</t>
  </si>
  <si>
    <t>_</t>
  </si>
  <si>
    <t>Laťování je provedeno na ochrannou podstřešní folii (viz. STŘEŠNÍ FOLIE, KRYTINY TVRDÉ. Montáž je provedena vruty s těsnící pěnou.Laťě jsou na štítech a vikýři vytažené na odkraj stěny, kde budou zakončeny pouze oplechováním (viz. KLEMPÍŘSKÉ VÝROBKY)</t>
  </si>
  <si>
    <t>7.</t>
  </si>
  <si>
    <t>TESAŘSKÉ KONSTRUKCE</t>
  </si>
  <si>
    <t xml:space="preserve">stojny boků vikýře </t>
  </si>
  <si>
    <t>Krov nad stavbou je sedlový se šikmou stolicí a jedním vikýřem. Rovinu střechy tvoří krokve K.k.1-3 , které jsou osedlané na pozemnice K.p.1-4 a středové vaznice K.v.1-4. Vaznice jsou podepřeny šikmými sloupky, které jsou kotvený k žel.-bet. věnci a k pozednici kleštinami K.kl.3. Krokve jsou navzájem spojeny oboustranně kleštinami K.kl.1. Vikýř je vymezen plnými vazbami. Jeho střešní rovinutvoří krokve K.k.4 osedlané na vikýřivé vaznice K.v.4  a vrcholovou vaznici K.vv.1</t>
  </si>
  <si>
    <t>Střechou s mírným sklonem je zastřešená i přístavba - pultový krov</t>
  </si>
  <si>
    <t>krokve přístavby</t>
  </si>
  <si>
    <t>nárožní krokev</t>
  </si>
  <si>
    <t>k.1</t>
  </si>
  <si>
    <t>k.2</t>
  </si>
  <si>
    <t>k.3</t>
  </si>
  <si>
    <t>vrcholová vaznice</t>
  </si>
  <si>
    <t>vv.1</t>
  </si>
  <si>
    <t>p.1</t>
  </si>
  <si>
    <t>vazný trám</t>
  </si>
  <si>
    <t>vt.1</t>
  </si>
  <si>
    <t>náběhové trámy</t>
  </si>
  <si>
    <t>vt.2</t>
  </si>
  <si>
    <t xml:space="preserve">sloupek </t>
  </si>
  <si>
    <t>hambálek</t>
  </si>
  <si>
    <t>Hlavní krov je sedlový částečně hambálkový a částečně s vrcholovou vaznicí. Z původního krovu zůstanou zachovány (použity jako staré trámy, dva vazné trámy.</t>
  </si>
  <si>
    <t>Původní krov je zcela odstraněn. Zatřešený je realiováno dvojí na hlavní části a nad přístavbou vstupu.</t>
  </si>
  <si>
    <t>latě štítů</t>
  </si>
  <si>
    <t>latě šítů vikýře</t>
  </si>
  <si>
    <t>latě hlavního hřebene</t>
  </si>
  <si>
    <t>latě podbití</t>
  </si>
  <si>
    <t>latě hřebene vikýře</t>
  </si>
  <si>
    <t xml:space="preserve"> laťování</t>
  </si>
  <si>
    <t>demontáž bednění krovu</t>
  </si>
  <si>
    <t xml:space="preserve">z původního krovu je odstraněno celoplošné pobití deskami tl. 22mm, na které jsou přímo kotveny azbestocementové šablony. </t>
  </si>
  <si>
    <t>demontáž původní konstruce krovu</t>
  </si>
  <si>
    <t>stropní trámy</t>
  </si>
  <si>
    <t>stávající strop je dřevěný trámový. Trámy v dobrém stavu budou zachovány a použity jako stropní v nové stabě</t>
  </si>
  <si>
    <t>st.1</t>
  </si>
  <si>
    <t>strpní trámy v e sníženém stropu</t>
  </si>
  <si>
    <t>stopní támy hlavní části</t>
  </si>
  <si>
    <t>st.2</t>
  </si>
  <si>
    <t xml:space="preserve">demontáž vázanch pravidelnch krovů a trámů </t>
  </si>
  <si>
    <t xml:space="preserve">montáž vázaných pravidelnch krovů a trámů </t>
  </si>
  <si>
    <t>montáž nového krovu</t>
  </si>
  <si>
    <t>poz.: Vzhledm ke skutečnosti, že nelze před rekonstrukci určit počet vhodných starých trámů z původní stavby jsou naceněny všechny nové s povrchovou úpravou, která zajistí dojem starého dřeva.</t>
  </si>
  <si>
    <t>S.t.01</t>
  </si>
  <si>
    <t>S.t.02</t>
  </si>
  <si>
    <t>stropní tám nosný zkrácený</t>
  </si>
  <si>
    <t>nosný stropní trám hlavní</t>
  </si>
  <si>
    <t xml:space="preserve">montáž bednění střech </t>
  </si>
  <si>
    <t>montáž dřevěných prvků stropu</t>
  </si>
  <si>
    <t>_04_</t>
  </si>
  <si>
    <t>7.1.</t>
  </si>
  <si>
    <t>DEMONTÁŽ PŮVODNÍ KONSTRUKCE</t>
  </si>
  <si>
    <t>demontáž konstrucí stropu</t>
  </si>
  <si>
    <t>demontáž bednění střech</t>
  </si>
  <si>
    <t>demontáž záklopů z hrubích prken</t>
  </si>
  <si>
    <t>demontáž podbití stropů z prken a omítkou</t>
  </si>
  <si>
    <t>demontáž sádrokartonových podhledů</t>
  </si>
  <si>
    <t>demontáž prken</t>
  </si>
  <si>
    <t>7.2.</t>
  </si>
  <si>
    <t>MONTÁŽ KROVU KONSTRUKCE</t>
  </si>
  <si>
    <r>
      <t xml:space="preserve">Stropní trámy v novém stropě jsou provedeny nad společnou částí jako dekorativní strop. V konstrukci je vymezeno místo i pro uložení původních stropních trámů ze zrušených stropních konstrukcí. Původní trámy budou doplněny novými, které budou upraveny kartáčováním s povrchovou úpravou voskovým mořidlem. Všechny trámy jsou opatřeny ozubem pro položení deskového podhledu a upraveny pro osazení na ocelové průvlaky úchyty S.n.a - </t>
    </r>
    <r>
      <rPr>
        <b/>
        <sz val="10"/>
        <color theme="1"/>
        <rFont val="Calibri"/>
        <family val="2"/>
        <charset val="238"/>
        <scheme val="minor"/>
      </rPr>
      <t xml:space="preserve">viz 9-02.1 </t>
    </r>
    <r>
      <rPr>
        <sz val="10"/>
        <color theme="1"/>
        <rFont val="Calibri"/>
        <family val="2"/>
        <charset val="238"/>
        <scheme val="minor"/>
      </rPr>
      <t>Strop je dplněn dekoračním dřevěným stropem (viz 6.3-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</si>
</sst>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4" xfId="0" applyFont="1" applyBorder="1"/>
    <xf numFmtId="0" fontId="2" fillId="0" borderId="4" xfId="0" applyFont="1" applyBorder="1"/>
    <xf numFmtId="0" fontId="5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right"/>
    </xf>
    <xf numFmtId="1" fontId="1" fillId="0" borderId="4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6" fillId="2" borderId="4" xfId="0" applyFont="1" applyFill="1" applyBorder="1"/>
    <xf numFmtId="0" fontId="4" fillId="0" borderId="4" xfId="0" applyFont="1" applyBorder="1" applyAlignment="1">
      <alignment horizontal="left" vertical="top" wrapText="1"/>
    </xf>
    <xf numFmtId="2" fontId="5" fillId="0" borderId="4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right"/>
    </xf>
    <xf numFmtId="0" fontId="6" fillId="0" borderId="0" xfId="0" applyFont="1" applyFill="1" applyBorder="1"/>
    <xf numFmtId="0" fontId="1" fillId="0" borderId="0" xfId="0" applyFont="1" applyBorder="1" applyAlignment="1">
      <alignment horizontal="center" vertical="top"/>
    </xf>
    <xf numFmtId="0" fontId="6" fillId="2" borderId="1" xfId="0" applyFont="1" applyFill="1" applyBorder="1"/>
    <xf numFmtId="0" fontId="2" fillId="0" borderId="0" xfId="0" applyFont="1" applyBorder="1"/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right" vertical="top"/>
    </xf>
    <xf numFmtId="0" fontId="5" fillId="4" borderId="0" xfId="0" applyFont="1" applyFill="1" applyBorder="1" applyAlignment="1">
      <alignment horizontal="center" vertical="top"/>
    </xf>
    <xf numFmtId="0" fontId="6" fillId="4" borderId="0" xfId="0" applyFont="1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0" fontId="6" fillId="4" borderId="0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vertical="top"/>
    </xf>
    <xf numFmtId="0" fontId="5" fillId="4" borderId="0" xfId="0" applyFont="1" applyFill="1"/>
    <xf numFmtId="164" fontId="5" fillId="4" borderId="0" xfId="0" applyNumberFormat="1" applyFont="1" applyFill="1" applyAlignment="1">
      <alignment horizontal="center" vertical="top"/>
    </xf>
    <xf numFmtId="0" fontId="3" fillId="4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0" fontId="3" fillId="2" borderId="4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6" fillId="3" borderId="0" xfId="0" applyFont="1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8" fillId="5" borderId="0" xfId="0" applyFont="1" applyFill="1"/>
    <xf numFmtId="0" fontId="3" fillId="3" borderId="0" xfId="0" applyFont="1" applyFill="1" applyBorder="1"/>
    <xf numFmtId="0" fontId="0" fillId="0" borderId="0" xfId="0" applyBorder="1"/>
    <xf numFmtId="0" fontId="0" fillId="4" borderId="0" xfId="0" applyFill="1" applyBorder="1"/>
    <xf numFmtId="0" fontId="3" fillId="3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right" vertical="top"/>
    </xf>
    <xf numFmtId="164" fontId="5" fillId="4" borderId="0" xfId="0" applyNumberFormat="1" applyFont="1" applyFill="1" applyBorder="1" applyAlignment="1">
      <alignment horizontal="right" vertical="top"/>
    </xf>
    <xf numFmtId="164" fontId="10" fillId="4" borderId="0" xfId="0" applyNumberFormat="1" applyFont="1" applyFill="1" applyBorder="1"/>
    <xf numFmtId="0" fontId="9" fillId="4" borderId="0" xfId="0" applyFont="1" applyFill="1" applyBorder="1" applyAlignment="1">
      <alignment horizontal="center" vertical="top"/>
    </xf>
    <xf numFmtId="164" fontId="5" fillId="4" borderId="4" xfId="0" applyNumberFormat="1" applyFont="1" applyFill="1" applyBorder="1" applyAlignment="1">
      <alignment horizontal="right" vertical="top"/>
    </xf>
    <xf numFmtId="164" fontId="10" fillId="4" borderId="0" xfId="0" applyNumberFormat="1" applyFont="1" applyFill="1" applyAlignment="1">
      <alignment horizontal="center" vertical="top"/>
    </xf>
    <xf numFmtId="0" fontId="6" fillId="6" borderId="4" xfId="0" applyFont="1" applyFill="1" applyBorder="1"/>
    <xf numFmtId="0" fontId="1" fillId="0" borderId="4" xfId="0" applyFont="1" applyBorder="1" applyAlignment="1">
      <alignment horizontal="right" wrapText="1"/>
    </xf>
    <xf numFmtId="0" fontId="10" fillId="0" borderId="0" xfId="0" applyFont="1"/>
    <xf numFmtId="0" fontId="8" fillId="5" borderId="0" xfId="0" applyFont="1" applyFill="1" applyAlignment="1">
      <alignment horizontal="left"/>
    </xf>
    <xf numFmtId="0" fontId="6" fillId="6" borderId="4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4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6"/>
  <sheetViews>
    <sheetView tabSelected="1" view="pageLayout" topLeftCell="A61" zoomScaleNormal="100" workbookViewId="0">
      <selection activeCell="B70" sqref="B70:L70"/>
    </sheetView>
  </sheetViews>
  <sheetFormatPr defaultRowHeight="14.4" x14ac:dyDescent="0.3"/>
  <cols>
    <col min="1" max="1" width="4.21875" customWidth="1"/>
    <col min="2" max="2" width="17.109375" customWidth="1"/>
    <col min="3" max="3" width="4.77734375" customWidth="1"/>
    <col min="4" max="4" width="4.44140625" customWidth="1"/>
    <col min="5" max="5" width="4.6640625" customWidth="1"/>
    <col min="6" max="6" width="4.5546875" customWidth="1"/>
    <col min="7" max="7" width="4.77734375" customWidth="1"/>
    <col min="8" max="8" width="3.88671875" customWidth="1"/>
    <col min="9" max="9" width="6.109375" customWidth="1"/>
    <col min="10" max="11" width="5.33203125" customWidth="1"/>
    <col min="12" max="12" width="5.44140625" customWidth="1"/>
    <col min="13" max="13" width="4.77734375" customWidth="1"/>
    <col min="14" max="14" width="5.44140625" customWidth="1"/>
    <col min="15" max="15" width="5.33203125" customWidth="1"/>
    <col min="16" max="16" width="5.6640625" customWidth="1"/>
  </cols>
  <sheetData>
    <row r="1" spans="1:15" ht="18" x14ac:dyDescent="0.35">
      <c r="A1" s="59" t="s">
        <v>72</v>
      </c>
      <c r="B1" s="76" t="s">
        <v>73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15.6" x14ac:dyDescent="0.3">
      <c r="A2" s="73" t="s">
        <v>119</v>
      </c>
      <c r="B2" s="77" t="s">
        <v>120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x14ac:dyDescent="0.3">
      <c r="A3" s="60" t="s">
        <v>44</v>
      </c>
      <c r="B3" s="78" t="s">
        <v>108</v>
      </c>
      <c r="C3" s="78"/>
      <c r="D3" s="78"/>
      <c r="E3" s="78"/>
      <c r="F3" s="78"/>
      <c r="G3" s="78"/>
      <c r="H3" s="78"/>
      <c r="I3" s="78"/>
      <c r="J3" s="78"/>
      <c r="K3" s="78"/>
      <c r="L3" s="65" t="s">
        <v>7</v>
      </c>
      <c r="M3" s="65" t="s">
        <v>8</v>
      </c>
      <c r="N3" s="65" t="s">
        <v>9</v>
      </c>
      <c r="O3" s="63" t="s">
        <v>0</v>
      </c>
    </row>
    <row r="4" spans="1:15" x14ac:dyDescent="0.3">
      <c r="A4" s="47" t="s">
        <v>67</v>
      </c>
      <c r="B4" s="85" t="s">
        <v>101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62"/>
      <c r="N4" s="62"/>
      <c r="O4" s="69">
        <f>SUM(K18)</f>
        <v>426</v>
      </c>
    </row>
    <row r="5" spans="1:15" ht="15" customHeight="1" x14ac:dyDescent="0.3">
      <c r="A5" s="34"/>
      <c r="B5" s="84" t="s">
        <v>92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1:15" ht="28.2" customHeight="1" x14ac:dyDescent="0.3">
      <c r="A6" s="34"/>
      <c r="B6" s="84" t="s">
        <v>91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ht="15.6" x14ac:dyDescent="0.3">
      <c r="A7" s="34"/>
      <c r="B7" s="86" t="s">
        <v>76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1:15" ht="11.25" customHeight="1" x14ac:dyDescent="0.3">
      <c r="A8" s="1"/>
      <c r="B8" s="11" t="s">
        <v>1</v>
      </c>
      <c r="C8" s="12"/>
      <c r="D8" s="13" t="s">
        <v>3</v>
      </c>
      <c r="E8" s="14" t="s">
        <v>4</v>
      </c>
      <c r="F8" s="14" t="s">
        <v>5</v>
      </c>
      <c r="G8" s="14" t="s">
        <v>6</v>
      </c>
      <c r="H8" s="14" t="s">
        <v>7</v>
      </c>
      <c r="I8" s="14" t="s">
        <v>8</v>
      </c>
      <c r="J8" s="14" t="s">
        <v>9</v>
      </c>
      <c r="K8" s="66" t="s">
        <v>0</v>
      </c>
    </row>
    <row r="9" spans="1:15" ht="11.25" customHeight="1" x14ac:dyDescent="0.3">
      <c r="A9" s="1"/>
      <c r="B9" s="33" t="s">
        <v>29</v>
      </c>
      <c r="C9" s="16">
        <f>SUM((E9*F9*2*100)+(E9*G9*2*100)+(F9*G9*2*100))</f>
        <v>339.92000000000007</v>
      </c>
      <c r="D9" s="17" t="s">
        <v>79</v>
      </c>
      <c r="E9" s="32">
        <v>0.14000000000000001</v>
      </c>
      <c r="F9" s="19">
        <v>0.14000000000000001</v>
      </c>
      <c r="G9" s="20">
        <v>6</v>
      </c>
      <c r="H9" s="32">
        <v>40</v>
      </c>
      <c r="I9" s="19">
        <f>SUM(((E9*F9*2)+(E9*G9*2)+(F9*G9*2))*H9)</f>
        <v>135.96800000000002</v>
      </c>
      <c r="J9" s="19">
        <f>SUM(E9*F9*G9*H9)</f>
        <v>4.7040000000000006</v>
      </c>
      <c r="K9" s="67">
        <f>PRODUCT(G9:H9)</f>
        <v>240</v>
      </c>
    </row>
    <row r="10" spans="1:15" ht="11.25" customHeight="1" x14ac:dyDescent="0.3">
      <c r="A10" s="1"/>
      <c r="B10" s="33" t="s">
        <v>77</v>
      </c>
      <c r="C10" s="16">
        <f t="shared" ref="C10:C11" si="0">SUM((E10*F10*2*100)+(E10*G10*2*100)+(F10*G10*2*100))</f>
        <v>94.079999999999984</v>
      </c>
      <c r="D10" s="17" t="s">
        <v>80</v>
      </c>
      <c r="E10" s="32">
        <v>0.12</v>
      </c>
      <c r="F10" s="19">
        <v>0.12</v>
      </c>
      <c r="G10" s="20">
        <v>1.9</v>
      </c>
      <c r="H10" s="32">
        <v>4</v>
      </c>
      <c r="I10" s="19">
        <f t="shared" ref="I10:I11" si="1">SUM(((E10*F10*2)+(E10*G10*2)+(F10*G10*2))*H10)</f>
        <v>3.7631999999999994</v>
      </c>
      <c r="J10" s="19">
        <f t="shared" ref="J10:J11" si="2">SUM(E10*F10*G10*H10)</f>
        <v>0.10944</v>
      </c>
      <c r="K10" s="67">
        <f t="shared" ref="K10:K17" si="3">PRODUCT(G10:H10)</f>
        <v>7.6</v>
      </c>
    </row>
    <row r="11" spans="1:15" ht="11.25" customHeight="1" x14ac:dyDescent="0.3">
      <c r="A11" s="1"/>
      <c r="B11" s="33" t="s">
        <v>78</v>
      </c>
      <c r="C11" s="16">
        <f t="shared" si="0"/>
        <v>184.48000000000002</v>
      </c>
      <c r="D11" s="17" t="s">
        <v>81</v>
      </c>
      <c r="E11" s="32">
        <v>0.14000000000000001</v>
      </c>
      <c r="F11" s="19">
        <v>0.16</v>
      </c>
      <c r="G11" s="20">
        <v>3</v>
      </c>
      <c r="H11" s="32">
        <v>2</v>
      </c>
      <c r="I11" s="19">
        <f t="shared" si="1"/>
        <v>3.6896</v>
      </c>
      <c r="J11" s="19">
        <f t="shared" si="2"/>
        <v>0.13440000000000002</v>
      </c>
      <c r="K11" s="67">
        <f t="shared" si="3"/>
        <v>6</v>
      </c>
    </row>
    <row r="12" spans="1:15" ht="11.25" customHeight="1" x14ac:dyDescent="0.3">
      <c r="A12" s="1"/>
      <c r="B12" s="33" t="s">
        <v>82</v>
      </c>
      <c r="C12" s="16">
        <f>SUM((E12*F12*2*100)+(E12*G12*2*100)+(F12*G12*2*100))</f>
        <v>316.48</v>
      </c>
      <c r="D12" s="17" t="s">
        <v>83</v>
      </c>
      <c r="E12" s="32">
        <v>0.14000000000000001</v>
      </c>
      <c r="F12" s="19">
        <v>0.16</v>
      </c>
      <c r="G12" s="20">
        <v>5.2</v>
      </c>
      <c r="H12" s="32">
        <v>1</v>
      </c>
      <c r="I12" s="19">
        <f>SUM(((E12*F12*2)+(E12*G12*2)+(F12*G12*2))*H12)</f>
        <v>3.1648000000000005</v>
      </c>
      <c r="J12" s="19">
        <f>SUM(E12*F12*G12*H12)</f>
        <v>0.11648000000000001</v>
      </c>
      <c r="K12" s="67">
        <f t="shared" si="3"/>
        <v>5.2</v>
      </c>
    </row>
    <row r="13" spans="1:15" ht="11.25" customHeight="1" x14ac:dyDescent="0.3">
      <c r="A13" s="1"/>
      <c r="B13" s="33" t="s">
        <v>35</v>
      </c>
      <c r="C13" s="16">
        <f>SUM((E13*F13*2*100)+(E13*G13*2*100)+(F13*G13*2*100))</f>
        <v>667</v>
      </c>
      <c r="D13" s="17" t="s">
        <v>84</v>
      </c>
      <c r="E13" s="32">
        <v>0.2</v>
      </c>
      <c r="F13" s="19">
        <v>0.25</v>
      </c>
      <c r="G13" s="20">
        <v>7.3</v>
      </c>
      <c r="H13" s="32">
        <v>6</v>
      </c>
      <c r="I13" s="19">
        <f>SUM(((E13*F13*2)+(E13*G13*2)+(F13*G13*2))*H13)</f>
        <v>40.019999999999996</v>
      </c>
      <c r="J13" s="19">
        <f>SUM(E13*F13*G13*H13)</f>
        <v>2.19</v>
      </c>
      <c r="K13" s="67">
        <f t="shared" si="3"/>
        <v>43.8</v>
      </c>
    </row>
    <row r="14" spans="1:15" ht="11.25" customHeight="1" x14ac:dyDescent="0.3">
      <c r="A14" s="1"/>
      <c r="B14" s="33" t="s">
        <v>85</v>
      </c>
      <c r="C14" s="16">
        <f>SUM((E14*F14*2*100)+(E14*G14*2*100)+(F14*G14*2*100))</f>
        <v>658</v>
      </c>
      <c r="D14" s="17" t="s">
        <v>86</v>
      </c>
      <c r="E14" s="32">
        <v>0.2</v>
      </c>
      <c r="F14" s="19">
        <v>0.25</v>
      </c>
      <c r="G14" s="20">
        <v>7.2</v>
      </c>
      <c r="H14" s="32">
        <v>3</v>
      </c>
      <c r="I14" s="19">
        <f>SUM(((E14*F14*2)+(E14*G14*2)+(F14*G14*2))*H14)</f>
        <v>19.740000000000002</v>
      </c>
      <c r="J14" s="19">
        <f>SUM(E14*F14*G14*H14)</f>
        <v>1.08</v>
      </c>
      <c r="K14" s="67">
        <f t="shared" si="3"/>
        <v>21.6</v>
      </c>
    </row>
    <row r="15" spans="1:15" ht="11.25" customHeight="1" x14ac:dyDescent="0.3">
      <c r="A15" s="1"/>
      <c r="B15" s="33" t="s">
        <v>87</v>
      </c>
      <c r="C15" s="16">
        <f t="shared" ref="C15:C17" si="4">SUM((E15*F15*2*100)+(E15*G15*2*100)+(F15*G15*2*100))</f>
        <v>91</v>
      </c>
      <c r="D15" s="17" t="s">
        <v>88</v>
      </c>
      <c r="E15" s="32">
        <v>0.2</v>
      </c>
      <c r="F15" s="19">
        <v>0.25</v>
      </c>
      <c r="G15" s="20">
        <v>0.9</v>
      </c>
      <c r="H15" s="32">
        <v>36</v>
      </c>
      <c r="I15" s="19">
        <f t="shared" ref="I15:I17" si="5">SUM(((E15*F15*2)+(E15*G15*2)+(F15*G15*2))*H15)</f>
        <v>32.760000000000005</v>
      </c>
      <c r="J15" s="19">
        <f t="shared" ref="J15:J17" si="6">SUM(E15*F15*G15*H15)</f>
        <v>1.62</v>
      </c>
      <c r="K15" s="67">
        <f t="shared" si="3"/>
        <v>32.4</v>
      </c>
    </row>
    <row r="16" spans="1:15" ht="11.25" customHeight="1" x14ac:dyDescent="0.3">
      <c r="A16" s="1"/>
      <c r="B16" s="33" t="s">
        <v>89</v>
      </c>
      <c r="C16" s="16">
        <f t="shared" si="4"/>
        <v>194.32</v>
      </c>
      <c r="D16" s="17" t="s">
        <v>22</v>
      </c>
      <c r="E16" s="32">
        <v>0.14000000000000001</v>
      </c>
      <c r="F16" s="19">
        <v>0.14000000000000001</v>
      </c>
      <c r="G16" s="20">
        <v>3.4</v>
      </c>
      <c r="H16" s="32">
        <v>1</v>
      </c>
      <c r="I16" s="19">
        <f t="shared" si="5"/>
        <v>1.9432</v>
      </c>
      <c r="J16" s="19">
        <f t="shared" si="6"/>
        <v>6.6640000000000005E-2</v>
      </c>
      <c r="K16" s="67">
        <f t="shared" si="3"/>
        <v>3.4</v>
      </c>
    </row>
    <row r="17" spans="1:15" ht="11.25" customHeight="1" x14ac:dyDescent="0.3">
      <c r="A17" s="1"/>
      <c r="B17" s="33" t="s">
        <v>90</v>
      </c>
      <c r="C17" s="16">
        <f t="shared" si="4"/>
        <v>289.36</v>
      </c>
      <c r="D17" s="17" t="s">
        <v>25</v>
      </c>
      <c r="E17" s="56">
        <v>0.12</v>
      </c>
      <c r="F17" s="19">
        <v>0.14000000000000001</v>
      </c>
      <c r="G17" s="20">
        <v>5.5</v>
      </c>
      <c r="H17" s="56">
        <v>12</v>
      </c>
      <c r="I17" s="19">
        <f t="shared" si="5"/>
        <v>34.723200000000006</v>
      </c>
      <c r="J17" s="19">
        <f t="shared" si="6"/>
        <v>1.1088</v>
      </c>
      <c r="K17" s="67">
        <f t="shared" si="3"/>
        <v>66</v>
      </c>
    </row>
    <row r="18" spans="1:15" ht="11.25" customHeight="1" x14ac:dyDescent="0.3">
      <c r="A18" s="37"/>
      <c r="B18" s="37"/>
      <c r="C18" s="37"/>
      <c r="D18" s="37"/>
      <c r="E18" s="35"/>
      <c r="F18" s="35"/>
      <c r="G18" s="35"/>
      <c r="H18" s="35"/>
      <c r="I18" s="38">
        <f>SUM(I9:I17)</f>
        <v>275.77200000000005</v>
      </c>
      <c r="J18" s="38">
        <f>SUM(J9:J17)</f>
        <v>11.129760000000003</v>
      </c>
      <c r="K18" s="68">
        <f>SUM(K9:K17)</f>
        <v>426</v>
      </c>
      <c r="L18" s="61"/>
    </row>
    <row r="19" spans="1:15" ht="14.4" customHeight="1" x14ac:dyDescent="0.3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64" t="s">
        <v>7</v>
      </c>
      <c r="M19" s="64" t="s">
        <v>8</v>
      </c>
      <c r="N19" s="64" t="s">
        <v>9</v>
      </c>
      <c r="O19" s="47" t="s">
        <v>0</v>
      </c>
    </row>
    <row r="20" spans="1:15" ht="14.4" customHeight="1" x14ac:dyDescent="0.3">
      <c r="A20" s="70">
        <v>2</v>
      </c>
      <c r="B20" s="85" t="s">
        <v>121</v>
      </c>
      <c r="C20" s="85"/>
      <c r="D20" s="85"/>
      <c r="E20" s="85"/>
      <c r="F20" s="85"/>
      <c r="G20" s="85"/>
      <c r="H20" s="85"/>
      <c r="I20" s="85"/>
      <c r="J20" s="85"/>
      <c r="K20" s="85"/>
      <c r="L20" s="44"/>
      <c r="M20" s="45"/>
      <c r="N20" s="45"/>
      <c r="O20" s="72">
        <f>SUM(K25)</f>
        <v>136.9</v>
      </c>
    </row>
    <row r="21" spans="1:15" ht="28.8" customHeight="1" x14ac:dyDescent="0.3">
      <c r="A21" s="34"/>
      <c r="B21" s="84" t="s">
        <v>103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</row>
    <row r="22" spans="1:15" ht="11.25" customHeight="1" x14ac:dyDescent="0.3">
      <c r="A22" s="1"/>
      <c r="B22" s="11" t="s">
        <v>102</v>
      </c>
      <c r="C22" s="12"/>
      <c r="D22" s="13" t="s">
        <v>3</v>
      </c>
      <c r="E22" s="14" t="s">
        <v>4</v>
      </c>
      <c r="F22" s="14" t="s">
        <v>5</v>
      </c>
      <c r="G22" s="14" t="s">
        <v>6</v>
      </c>
      <c r="H22" s="14" t="s">
        <v>7</v>
      </c>
      <c r="I22" s="14" t="s">
        <v>8</v>
      </c>
      <c r="J22" s="14" t="s">
        <v>9</v>
      </c>
      <c r="K22" s="66" t="s">
        <v>0</v>
      </c>
    </row>
    <row r="23" spans="1:15" ht="11.25" customHeight="1" x14ac:dyDescent="0.3">
      <c r="A23" s="1"/>
      <c r="B23" s="33" t="s">
        <v>106</v>
      </c>
      <c r="C23" s="16">
        <f>SUM((E23*F23*2*100)+(E23*G23*2*100)+(F23*G23*2*100))</f>
        <v>649</v>
      </c>
      <c r="D23" s="17" t="s">
        <v>104</v>
      </c>
      <c r="E23" s="32">
        <v>0.2</v>
      </c>
      <c r="F23" s="19">
        <v>0.25</v>
      </c>
      <c r="G23" s="20">
        <v>7.1</v>
      </c>
      <c r="H23" s="32">
        <v>11</v>
      </c>
      <c r="I23" s="19">
        <f>SUM(((E23*F23*2)+(E23*G23*2)+(F23*G23*2))*H23)</f>
        <v>71.39</v>
      </c>
      <c r="J23" s="19">
        <f>SUM(E23*F23*G23*H23)</f>
        <v>3.9049999999999998</v>
      </c>
      <c r="K23" s="67">
        <f>PRODUCT(G23:H23)</f>
        <v>78.099999999999994</v>
      </c>
    </row>
    <row r="24" spans="1:15" ht="24" customHeight="1" x14ac:dyDescent="0.3">
      <c r="A24" s="1"/>
      <c r="B24" s="74" t="s">
        <v>105</v>
      </c>
      <c r="C24" s="16">
        <f t="shared" ref="C24" si="7">SUM((E24*F24*2*100)+(E24*G24*2*100)+(F24*G24*2*100))</f>
        <v>204.48</v>
      </c>
      <c r="D24" s="17" t="s">
        <v>107</v>
      </c>
      <c r="E24" s="32">
        <v>0.12</v>
      </c>
      <c r="F24" s="19">
        <v>0.12</v>
      </c>
      <c r="G24" s="20">
        <v>4.2</v>
      </c>
      <c r="H24" s="32">
        <v>14</v>
      </c>
      <c r="I24" s="19">
        <f t="shared" ref="I24" si="8">SUM(((E24*F24*2)+(E24*G24*2)+(F24*G24*2))*H24)</f>
        <v>28.627199999999998</v>
      </c>
      <c r="J24" s="19">
        <f t="shared" ref="J24" si="9">SUM(E24*F24*G24*H24)</f>
        <v>0.84672000000000003</v>
      </c>
      <c r="K24" s="67">
        <f t="shared" ref="K24" si="10">PRODUCT(G24:H24)</f>
        <v>58.800000000000004</v>
      </c>
    </row>
    <row r="25" spans="1:15" ht="11.25" customHeight="1" x14ac:dyDescent="0.3">
      <c r="A25" s="1"/>
      <c r="B25" s="12"/>
      <c r="C25" s="12"/>
      <c r="D25" s="12"/>
      <c r="E25" s="32"/>
      <c r="F25" s="32"/>
      <c r="G25" s="32"/>
      <c r="H25" s="32"/>
      <c r="I25" s="22">
        <f>SUM(I23:I24)</f>
        <v>100.0172</v>
      </c>
      <c r="J25" s="22">
        <f>SUM(J23:J24)</f>
        <v>4.7517199999999997</v>
      </c>
      <c r="K25" s="71">
        <f>SUM(K23:K24)</f>
        <v>136.9</v>
      </c>
    </row>
    <row r="26" spans="1:15" ht="14.4" customHeight="1" x14ac:dyDescent="0.3">
      <c r="A26" s="60" t="s">
        <v>59</v>
      </c>
      <c r="B26" s="78" t="s">
        <v>126</v>
      </c>
      <c r="C26" s="78"/>
      <c r="D26" s="78"/>
      <c r="E26" s="78"/>
      <c r="F26" s="78"/>
      <c r="G26" s="78"/>
      <c r="H26" s="78"/>
      <c r="I26" s="78"/>
      <c r="J26" s="78"/>
      <c r="K26" s="78"/>
      <c r="L26" s="65" t="s">
        <v>7</v>
      </c>
      <c r="M26" s="65" t="s">
        <v>8</v>
      </c>
      <c r="N26" s="65" t="s">
        <v>9</v>
      </c>
      <c r="O26" s="63" t="s">
        <v>0</v>
      </c>
    </row>
    <row r="27" spans="1:15" ht="14.4" customHeight="1" x14ac:dyDescent="0.3">
      <c r="A27" s="70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44"/>
      <c r="M27" s="45"/>
      <c r="N27" s="45"/>
      <c r="O27" s="72"/>
    </row>
    <row r="28" spans="1:15" ht="14.4" customHeight="1" x14ac:dyDescent="0.3">
      <c r="A28" s="1"/>
      <c r="B28" s="88" t="s">
        <v>122</v>
      </c>
      <c r="C28" s="88"/>
      <c r="D28" s="88"/>
      <c r="E28" s="88"/>
      <c r="F28" s="88"/>
      <c r="G28" s="88"/>
      <c r="H28" s="88"/>
      <c r="I28" s="88"/>
      <c r="J28" s="88"/>
      <c r="K28" s="88"/>
      <c r="M28" s="75">
        <v>272.19</v>
      </c>
    </row>
    <row r="29" spans="1:15" ht="14.4" customHeight="1" x14ac:dyDescent="0.3">
      <c r="A29" s="1"/>
      <c r="B29" s="88" t="s">
        <v>123</v>
      </c>
      <c r="C29" s="88"/>
      <c r="D29" s="88"/>
      <c r="E29" s="88"/>
      <c r="F29" s="88"/>
      <c r="G29" s="88"/>
      <c r="H29" s="88"/>
      <c r="I29" s="88"/>
      <c r="J29" s="88"/>
      <c r="K29" s="88"/>
      <c r="M29" s="75">
        <v>156.88999999999999</v>
      </c>
    </row>
    <row r="30" spans="1:15" ht="14.4" customHeight="1" x14ac:dyDescent="0.3">
      <c r="A30" s="1"/>
      <c r="B30" s="88" t="s">
        <v>124</v>
      </c>
      <c r="C30" s="88"/>
      <c r="D30" s="88"/>
      <c r="E30" s="88"/>
      <c r="F30" s="88"/>
      <c r="G30" s="88"/>
      <c r="H30" s="88"/>
      <c r="I30" s="88"/>
      <c r="J30" s="88"/>
      <c r="K30" s="88"/>
      <c r="M30" s="75">
        <v>153.55000000000001</v>
      </c>
    </row>
    <row r="31" spans="1:15" ht="14.4" customHeight="1" x14ac:dyDescent="0.3">
      <c r="A31" s="1"/>
      <c r="B31" s="88" t="s">
        <v>125</v>
      </c>
      <c r="C31" s="88"/>
      <c r="D31" s="88"/>
      <c r="E31" s="88"/>
      <c r="F31" s="88"/>
      <c r="G31" s="88"/>
      <c r="H31" s="88"/>
      <c r="I31" s="88"/>
      <c r="J31" s="88"/>
      <c r="K31" s="88"/>
      <c r="M31" s="75">
        <v>153.55000000000001</v>
      </c>
    </row>
    <row r="32" spans="1:15" ht="14.4" customHeight="1" x14ac:dyDescent="0.3">
      <c r="A32" s="73" t="s">
        <v>127</v>
      </c>
      <c r="B32" s="77" t="s">
        <v>128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</row>
    <row r="33" spans="1:15" ht="18" customHeight="1" x14ac:dyDescent="0.3">
      <c r="A33" s="57" t="s">
        <v>44</v>
      </c>
      <c r="B33" s="78" t="s">
        <v>109</v>
      </c>
      <c r="C33" s="78"/>
      <c r="D33" s="78"/>
      <c r="E33" s="78"/>
      <c r="F33" s="78"/>
      <c r="G33" s="78"/>
      <c r="H33" s="78"/>
      <c r="I33" s="78"/>
      <c r="J33" s="78"/>
      <c r="K33" s="58"/>
      <c r="L33" s="63" t="s">
        <v>7</v>
      </c>
      <c r="M33" s="63" t="s">
        <v>8</v>
      </c>
      <c r="N33" s="63" t="s">
        <v>9</v>
      </c>
      <c r="O33" s="63" t="s">
        <v>0</v>
      </c>
    </row>
    <row r="34" spans="1:15" x14ac:dyDescent="0.3">
      <c r="A34" s="47" t="s">
        <v>67</v>
      </c>
      <c r="B34" s="83" t="s">
        <v>110</v>
      </c>
      <c r="C34" s="83"/>
      <c r="D34" s="83"/>
      <c r="E34" s="83"/>
      <c r="F34" s="83"/>
      <c r="G34" s="83"/>
      <c r="H34" s="83"/>
      <c r="I34" s="83"/>
      <c r="J34" s="83"/>
      <c r="K34" s="83"/>
      <c r="L34" s="44"/>
      <c r="M34" s="45"/>
      <c r="N34" s="45"/>
      <c r="O34" s="46">
        <f>SUM(K38:K59)</f>
        <v>975.59999999999991</v>
      </c>
    </row>
    <row r="35" spans="1:15" ht="70.8" customHeight="1" x14ac:dyDescent="0.3">
      <c r="A35" s="1"/>
      <c r="B35" s="82" t="s">
        <v>75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</row>
    <row r="36" spans="1:15" ht="28.8" customHeight="1" x14ac:dyDescent="0.3">
      <c r="A36" s="1"/>
      <c r="B36" s="82" t="s">
        <v>63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5" ht="11.25" customHeight="1" x14ac:dyDescent="0.3">
      <c r="A37" s="1"/>
      <c r="B37" s="11" t="s">
        <v>1</v>
      </c>
      <c r="C37" s="12"/>
      <c r="D37" s="13" t="s">
        <v>3</v>
      </c>
      <c r="E37" s="14" t="s">
        <v>4</v>
      </c>
      <c r="F37" s="14" t="s">
        <v>5</v>
      </c>
      <c r="G37" s="14" t="s">
        <v>6</v>
      </c>
      <c r="H37" s="14" t="s">
        <v>7</v>
      </c>
      <c r="I37" s="14" t="s">
        <v>8</v>
      </c>
      <c r="J37" s="14" t="s">
        <v>9</v>
      </c>
      <c r="K37" s="66" t="s">
        <v>0</v>
      </c>
    </row>
    <row r="38" spans="1:15" ht="11.25" customHeight="1" x14ac:dyDescent="0.3">
      <c r="A38" s="1"/>
      <c r="B38" s="15" t="s">
        <v>29</v>
      </c>
      <c r="C38" s="16">
        <f>SUM((E38*F38*2*100)+(E38*G38*2*100)+(F38*G38*2*100))</f>
        <v>339.84000000000003</v>
      </c>
      <c r="D38" s="17" t="s">
        <v>2</v>
      </c>
      <c r="E38" s="18">
        <v>0.12</v>
      </c>
      <c r="F38" s="19">
        <v>0.16</v>
      </c>
      <c r="G38" s="20">
        <v>6</v>
      </c>
      <c r="H38" s="18">
        <v>45</v>
      </c>
      <c r="I38" s="19">
        <f>SUM(((E38*F38*2)+(E38*G38*2)+(F38*G38*2))*H38)</f>
        <v>152.928</v>
      </c>
      <c r="J38" s="19">
        <f>SUM(E38*F38*G38*H38)</f>
        <v>5.1840000000000002</v>
      </c>
      <c r="K38" s="67">
        <f>PRODUCT(G38:H38)</f>
        <v>270</v>
      </c>
    </row>
    <row r="39" spans="1:15" ht="11.25" customHeight="1" x14ac:dyDescent="0.3">
      <c r="A39" s="1"/>
      <c r="B39" s="15" t="s">
        <v>30</v>
      </c>
      <c r="C39" s="16">
        <f t="shared" ref="C39:C41" si="11">SUM((E39*F39*2*100)+(E39*G39*2*100)+(F39*G39*2*100))</f>
        <v>213.83999999999997</v>
      </c>
      <c r="D39" s="17" t="s">
        <v>10</v>
      </c>
      <c r="E39" s="18">
        <v>0.12</v>
      </c>
      <c r="F39" s="19">
        <v>0.16</v>
      </c>
      <c r="G39" s="20">
        <v>3.75</v>
      </c>
      <c r="H39" s="18">
        <v>2</v>
      </c>
      <c r="I39" s="19">
        <f t="shared" ref="I39:I41" si="12">SUM(((E39*F39*2)+(E39*G39*2)+(F39*G39*2))*H39)</f>
        <v>4.2767999999999997</v>
      </c>
      <c r="J39" s="19">
        <f t="shared" ref="J39:J41" si="13">SUM(E39*F39*G39*H39)</f>
        <v>0.14399999999999999</v>
      </c>
      <c r="K39" s="67">
        <f t="shared" ref="K39:K57" si="14">PRODUCT(G39:H39)</f>
        <v>7.5</v>
      </c>
    </row>
    <row r="40" spans="1:15" ht="11.25" customHeight="1" x14ac:dyDescent="0.3">
      <c r="A40" s="1"/>
      <c r="B40" s="15" t="s">
        <v>31</v>
      </c>
      <c r="C40" s="16">
        <f t="shared" si="11"/>
        <v>171.84</v>
      </c>
      <c r="D40" s="17" t="s">
        <v>11</v>
      </c>
      <c r="E40" s="18">
        <v>0.12</v>
      </c>
      <c r="F40" s="19">
        <v>0.16</v>
      </c>
      <c r="G40" s="20">
        <v>3</v>
      </c>
      <c r="H40" s="18">
        <v>7</v>
      </c>
      <c r="I40" s="19">
        <f t="shared" si="12"/>
        <v>12.0288</v>
      </c>
      <c r="J40" s="19">
        <f t="shared" si="13"/>
        <v>0.4032</v>
      </c>
      <c r="K40" s="67">
        <f t="shared" si="14"/>
        <v>21</v>
      </c>
    </row>
    <row r="41" spans="1:15" ht="11.25" customHeight="1" x14ac:dyDescent="0.3">
      <c r="A41" s="1"/>
      <c r="B41" s="15" t="s">
        <v>43</v>
      </c>
      <c r="C41" s="16">
        <f t="shared" si="11"/>
        <v>65.44</v>
      </c>
      <c r="D41" s="17" t="s">
        <v>12</v>
      </c>
      <c r="E41" s="18">
        <v>0.12</v>
      </c>
      <c r="F41" s="19">
        <v>0.16</v>
      </c>
      <c r="G41" s="20">
        <v>1.1000000000000001</v>
      </c>
      <c r="H41" s="18">
        <v>7</v>
      </c>
      <c r="I41" s="19">
        <f t="shared" si="12"/>
        <v>4.5808000000000009</v>
      </c>
      <c r="J41" s="19">
        <f t="shared" si="13"/>
        <v>0.14784</v>
      </c>
      <c r="K41" s="67">
        <f t="shared" si="14"/>
        <v>7.7000000000000011</v>
      </c>
    </row>
    <row r="42" spans="1:15" ht="11.25" customHeight="1" x14ac:dyDescent="0.3">
      <c r="A42" s="1"/>
      <c r="B42" s="15" t="s">
        <v>32</v>
      </c>
      <c r="C42" s="16">
        <f>SUM((E42*F42*2*100)+(E42*G42*2*100)+(F42*G42*2*100))</f>
        <v>298</v>
      </c>
      <c r="D42" s="17" t="s">
        <v>13</v>
      </c>
      <c r="E42" s="18">
        <v>0.14000000000000001</v>
      </c>
      <c r="F42" s="19">
        <v>0.2</v>
      </c>
      <c r="G42" s="20">
        <v>4.3</v>
      </c>
      <c r="H42" s="18">
        <v>2</v>
      </c>
      <c r="I42" s="19">
        <f>SUM(((E42*F42*2)+(E42*G42*2)+(F42*G42*2))*H42)</f>
        <v>5.96</v>
      </c>
      <c r="J42" s="19">
        <f>SUM(E42*F42*G42*H42)</f>
        <v>0.24080000000000001</v>
      </c>
      <c r="K42" s="67">
        <f t="shared" si="14"/>
        <v>8.6</v>
      </c>
    </row>
    <row r="43" spans="1:15" ht="11.25" customHeight="1" x14ac:dyDescent="0.3">
      <c r="A43" s="1"/>
      <c r="B43" s="15" t="s">
        <v>32</v>
      </c>
      <c r="C43" s="16">
        <f t="shared" ref="C43:C46" si="15">SUM((E43*F43*2*100)+(E43*G43*2*100)+(F43*G43*2*100))</f>
        <v>277.60000000000002</v>
      </c>
      <c r="D43" s="17" t="s">
        <v>14</v>
      </c>
      <c r="E43" s="18">
        <v>0.14000000000000001</v>
      </c>
      <c r="F43" s="19">
        <v>0.2</v>
      </c>
      <c r="G43" s="20">
        <v>4</v>
      </c>
      <c r="H43" s="18">
        <v>6</v>
      </c>
      <c r="I43" s="19">
        <f t="shared" ref="I43:I46" si="16">SUM(((E43*F43*2)+(E43*G43*2)+(F43*G43*2))*H43)</f>
        <v>16.656000000000002</v>
      </c>
      <c r="J43" s="19">
        <f t="shared" ref="J43:J46" si="17">SUM(E43*F43*G43*H43)</f>
        <v>0.67200000000000015</v>
      </c>
      <c r="K43" s="67">
        <f t="shared" si="14"/>
        <v>24</v>
      </c>
    </row>
    <row r="44" spans="1:15" ht="11.25" customHeight="1" x14ac:dyDescent="0.3">
      <c r="A44" s="1"/>
      <c r="B44" s="15" t="s">
        <v>32</v>
      </c>
      <c r="C44" s="16">
        <f t="shared" si="15"/>
        <v>209.60000000000002</v>
      </c>
      <c r="D44" s="17" t="s">
        <v>15</v>
      </c>
      <c r="E44" s="18">
        <v>0.14000000000000001</v>
      </c>
      <c r="F44" s="19">
        <v>0.2</v>
      </c>
      <c r="G44" s="20">
        <v>3</v>
      </c>
      <c r="H44" s="18">
        <v>2</v>
      </c>
      <c r="I44" s="19">
        <f t="shared" si="16"/>
        <v>4.1920000000000002</v>
      </c>
      <c r="J44" s="19">
        <f t="shared" si="17"/>
        <v>0.16800000000000004</v>
      </c>
      <c r="K44" s="67">
        <f t="shared" si="14"/>
        <v>6</v>
      </c>
    </row>
    <row r="45" spans="1:15" ht="11.25" customHeight="1" x14ac:dyDescent="0.3">
      <c r="A45" s="1"/>
      <c r="B45" s="15" t="s">
        <v>33</v>
      </c>
      <c r="C45" s="16">
        <f t="shared" ref="C45" si="18">SUM((E45*F45*2*100)+(E45*G45*2*100)+(F45*G45*2*100))</f>
        <v>209.60000000000002</v>
      </c>
      <c r="D45" s="17" t="s">
        <v>21</v>
      </c>
      <c r="E45" s="18">
        <v>0.14000000000000001</v>
      </c>
      <c r="F45" s="19">
        <v>0.2</v>
      </c>
      <c r="G45" s="20">
        <v>3</v>
      </c>
      <c r="H45" s="18">
        <v>2</v>
      </c>
      <c r="I45" s="19">
        <f t="shared" ref="I45" si="19">SUM(((E45*F45*2)+(E45*G45*2)+(F45*G45*2))*H45)</f>
        <v>4.1920000000000002</v>
      </c>
      <c r="J45" s="19">
        <f t="shared" ref="J45" si="20">SUM(E45*F45*G45*H45)</f>
        <v>0.16800000000000004</v>
      </c>
      <c r="K45" s="67">
        <f t="shared" si="14"/>
        <v>6</v>
      </c>
    </row>
    <row r="46" spans="1:15" ht="11.25" customHeight="1" x14ac:dyDescent="0.3">
      <c r="A46" s="1"/>
      <c r="B46" s="15" t="s">
        <v>34</v>
      </c>
      <c r="C46" s="16">
        <f t="shared" si="15"/>
        <v>229.04000000000002</v>
      </c>
      <c r="D46" s="17" t="s">
        <v>16</v>
      </c>
      <c r="E46" s="18">
        <v>0.14000000000000001</v>
      </c>
      <c r="F46" s="19">
        <v>0.18</v>
      </c>
      <c r="G46" s="20">
        <v>3.5</v>
      </c>
      <c r="H46" s="18">
        <v>2</v>
      </c>
      <c r="I46" s="19">
        <f t="shared" si="16"/>
        <v>4.5808</v>
      </c>
      <c r="J46" s="19">
        <f t="shared" si="17"/>
        <v>0.1764</v>
      </c>
      <c r="K46" s="67">
        <f t="shared" si="14"/>
        <v>7</v>
      </c>
    </row>
    <row r="47" spans="1:15" ht="11.25" customHeight="1" x14ac:dyDescent="0.3">
      <c r="A47" s="1"/>
      <c r="B47" s="15" t="s">
        <v>35</v>
      </c>
      <c r="C47" s="16">
        <f>SUM((E47*F47*2*100)+(E47*G47*2*100)+(F47*G47*2*100))</f>
        <v>446.32000000000005</v>
      </c>
      <c r="D47" s="17" t="s">
        <v>17</v>
      </c>
      <c r="E47" s="18">
        <v>0.14000000000000001</v>
      </c>
      <c r="F47" s="19">
        <v>0.14000000000000001</v>
      </c>
      <c r="G47" s="20">
        <v>7.9</v>
      </c>
      <c r="H47" s="18">
        <v>1</v>
      </c>
      <c r="I47" s="19">
        <f>SUM(((E47*F47*2)+(E47*G47*2)+(F47*G47*2))*H47)</f>
        <v>4.4632000000000005</v>
      </c>
      <c r="J47" s="19">
        <f>SUM(E47*F47*G47*H47)</f>
        <v>0.15484000000000003</v>
      </c>
      <c r="K47" s="67">
        <f t="shared" si="14"/>
        <v>7.9</v>
      </c>
    </row>
    <row r="48" spans="1:15" ht="11.25" customHeight="1" x14ac:dyDescent="0.3">
      <c r="A48" s="1"/>
      <c r="B48" s="15" t="s">
        <v>35</v>
      </c>
      <c r="C48" s="16">
        <f>SUM((E48*F48*2*100)+(E48*G48*2*100)+(F48*G48*2*100))</f>
        <v>379.12</v>
      </c>
      <c r="D48" s="17" t="s">
        <v>18</v>
      </c>
      <c r="E48" s="18">
        <v>0.14000000000000001</v>
      </c>
      <c r="F48" s="19">
        <v>0.14000000000000001</v>
      </c>
      <c r="G48" s="20">
        <v>6.7</v>
      </c>
      <c r="H48" s="18">
        <v>2</v>
      </c>
      <c r="I48" s="19">
        <f>SUM(((E48*F48*2)+(E48*G48*2)+(F48*G48*2))*H48)</f>
        <v>7.5824000000000016</v>
      </c>
      <c r="J48" s="19">
        <f>SUM(E48*F48*G48*H48)</f>
        <v>0.26264000000000004</v>
      </c>
      <c r="K48" s="67">
        <f t="shared" si="14"/>
        <v>13.4</v>
      </c>
    </row>
    <row r="49" spans="1:15" ht="11.25" customHeight="1" x14ac:dyDescent="0.3">
      <c r="A49" s="1"/>
      <c r="B49" s="15" t="s">
        <v>35</v>
      </c>
      <c r="C49" s="16">
        <f t="shared" ref="C49:C50" si="21">SUM((E49*F49*2*100)+(E49*G49*2*100)+(F49*G49*2*100))</f>
        <v>418.32000000000005</v>
      </c>
      <c r="D49" s="17" t="s">
        <v>19</v>
      </c>
      <c r="E49" s="18">
        <v>0.14000000000000001</v>
      </c>
      <c r="F49" s="19">
        <v>0.14000000000000001</v>
      </c>
      <c r="G49" s="20">
        <v>7.4</v>
      </c>
      <c r="H49" s="18">
        <v>2</v>
      </c>
      <c r="I49" s="19">
        <f t="shared" ref="I49:I50" si="22">SUM(((E49*F49*2)+(E49*G49*2)+(F49*G49*2))*H49)</f>
        <v>8.3664000000000023</v>
      </c>
      <c r="J49" s="19">
        <f t="shared" ref="J49:J50" si="23">SUM(E49*F49*G49*H49)</f>
        <v>0.29008000000000006</v>
      </c>
      <c r="K49" s="67">
        <f t="shared" si="14"/>
        <v>14.8</v>
      </c>
    </row>
    <row r="50" spans="1:15" ht="11.25" customHeight="1" x14ac:dyDescent="0.3">
      <c r="A50" s="1"/>
      <c r="B50" s="15" t="s">
        <v>35</v>
      </c>
      <c r="C50" s="16">
        <f t="shared" si="21"/>
        <v>233.51999999999998</v>
      </c>
      <c r="D50" s="17" t="s">
        <v>20</v>
      </c>
      <c r="E50" s="18">
        <v>0.14000000000000001</v>
      </c>
      <c r="F50" s="19">
        <v>0.14000000000000001</v>
      </c>
      <c r="G50" s="20">
        <v>4.0999999999999996</v>
      </c>
      <c r="H50" s="18">
        <v>1</v>
      </c>
      <c r="I50" s="19">
        <f t="shared" si="22"/>
        <v>2.3351999999999995</v>
      </c>
      <c r="J50" s="19">
        <f t="shared" si="23"/>
        <v>8.0360000000000001E-2</v>
      </c>
      <c r="K50" s="67">
        <f t="shared" si="14"/>
        <v>4.0999999999999996</v>
      </c>
    </row>
    <row r="51" spans="1:15" ht="11.25" customHeight="1" x14ac:dyDescent="0.3">
      <c r="A51" s="1"/>
      <c r="B51" s="15" t="s">
        <v>36</v>
      </c>
      <c r="C51" s="16">
        <f t="shared" ref="C51:C52" si="24">SUM((E51*F51*2*100)+(E51*G51*2*100)+(F51*G51*2*100))</f>
        <v>194.32</v>
      </c>
      <c r="D51" s="17" t="s">
        <v>22</v>
      </c>
      <c r="E51" s="18">
        <v>0.14000000000000001</v>
      </c>
      <c r="F51" s="19">
        <v>0.14000000000000001</v>
      </c>
      <c r="G51" s="20">
        <v>3.4</v>
      </c>
      <c r="H51" s="18">
        <v>10</v>
      </c>
      <c r="I51" s="19">
        <f t="shared" ref="I51:I52" si="25">SUM(((E51*F51*2)+(E51*G51*2)+(F51*G51*2))*H51)</f>
        <v>19.432000000000002</v>
      </c>
      <c r="J51" s="19">
        <f t="shared" ref="J51:J52" si="26">SUM(E51*F51*G51*H51)</f>
        <v>0.6664000000000001</v>
      </c>
      <c r="K51" s="67">
        <f t="shared" si="14"/>
        <v>34</v>
      </c>
    </row>
    <row r="52" spans="1:15" ht="11.25" customHeight="1" x14ac:dyDescent="0.3">
      <c r="A52" s="1"/>
      <c r="B52" s="15" t="s">
        <v>37</v>
      </c>
      <c r="C52" s="16">
        <f t="shared" si="24"/>
        <v>295.12</v>
      </c>
      <c r="D52" s="17" t="s">
        <v>23</v>
      </c>
      <c r="E52" s="18">
        <v>0.14000000000000001</v>
      </c>
      <c r="F52" s="19">
        <v>0.14000000000000001</v>
      </c>
      <c r="G52" s="20">
        <v>5.2</v>
      </c>
      <c r="H52" s="18">
        <v>1</v>
      </c>
      <c r="I52" s="19">
        <f t="shared" si="25"/>
        <v>2.9512</v>
      </c>
      <c r="J52" s="19">
        <f t="shared" si="26"/>
        <v>0.10192000000000002</v>
      </c>
      <c r="K52" s="67">
        <f t="shared" si="14"/>
        <v>5.2</v>
      </c>
    </row>
    <row r="53" spans="1:15" ht="11.25" customHeight="1" x14ac:dyDescent="0.3">
      <c r="A53" s="1"/>
      <c r="B53" s="15" t="s">
        <v>38</v>
      </c>
      <c r="C53" s="16">
        <f t="shared" ref="C53" si="27">SUM((E53*F53*2*100)+(E53*G53*2*100)+(F53*G53*2*100))</f>
        <v>183.12</v>
      </c>
      <c r="D53" s="17" t="s">
        <v>24</v>
      </c>
      <c r="E53" s="18">
        <v>0.14000000000000001</v>
      </c>
      <c r="F53" s="19">
        <v>0.14000000000000001</v>
      </c>
      <c r="G53" s="20">
        <v>3.2</v>
      </c>
      <c r="H53" s="18">
        <v>2</v>
      </c>
      <c r="I53" s="19">
        <f t="shared" ref="I53" si="28">SUM(((E53*F53*2)+(E53*G53*2)+(F53*G53*2))*H53)</f>
        <v>3.6624000000000008</v>
      </c>
      <c r="J53" s="19">
        <f t="shared" ref="J53" si="29">SUM(E53*F53*G53*H53)</f>
        <v>0.12544000000000002</v>
      </c>
      <c r="K53" s="67">
        <f t="shared" si="14"/>
        <v>6.4</v>
      </c>
    </row>
    <row r="54" spans="1:15" ht="11.25" customHeight="1" x14ac:dyDescent="0.3">
      <c r="A54" s="1"/>
      <c r="B54" s="15" t="s">
        <v>39</v>
      </c>
      <c r="C54" s="16">
        <f t="shared" ref="C54" si="30">SUM((E54*F54*2*100)+(E54*G54*2*100)+(F54*G54*2*100))</f>
        <v>288.88</v>
      </c>
      <c r="D54" s="17" t="s">
        <v>25</v>
      </c>
      <c r="E54" s="18">
        <v>0.08</v>
      </c>
      <c r="F54" s="19">
        <v>0.18</v>
      </c>
      <c r="G54" s="20">
        <v>5.5</v>
      </c>
      <c r="H54" s="18">
        <v>41</v>
      </c>
      <c r="I54" s="19">
        <f t="shared" ref="I54" si="31">SUM(((E54*F54*2)+(E54*G54*2)+(F54*G54*2))*H54)</f>
        <v>118.4408</v>
      </c>
      <c r="J54" s="19">
        <f t="shared" ref="J54" si="32">SUM(E54*F54*G54*H54)</f>
        <v>3.2471999999999999</v>
      </c>
      <c r="K54" s="67">
        <f t="shared" si="14"/>
        <v>225.5</v>
      </c>
    </row>
    <row r="55" spans="1:15" ht="11.25" customHeight="1" x14ac:dyDescent="0.3">
      <c r="A55" s="1"/>
      <c r="B55" s="15" t="s">
        <v>40</v>
      </c>
      <c r="C55" s="16">
        <f t="shared" ref="C55:C57" si="33">SUM((E55*F55*2*100)+(E55*G55*2*100)+(F55*G55*2*100))</f>
        <v>80.88</v>
      </c>
      <c r="D55" s="17" t="s">
        <v>26</v>
      </c>
      <c r="E55" s="18">
        <v>0.08</v>
      </c>
      <c r="F55" s="19">
        <v>0.18</v>
      </c>
      <c r="G55" s="20">
        <v>1.5</v>
      </c>
      <c r="H55" s="18">
        <v>20</v>
      </c>
      <c r="I55" s="19">
        <f t="shared" ref="I55:I57" si="34">SUM(((E55*F55*2)+(E55*G55*2)+(F55*G55*2))*H55)</f>
        <v>16.175999999999998</v>
      </c>
      <c r="J55" s="19">
        <f t="shared" ref="J55:J57" si="35">SUM(E55*F55*G55*H55)</f>
        <v>0.43200000000000005</v>
      </c>
      <c r="K55" s="67">
        <f t="shared" si="14"/>
        <v>30</v>
      </c>
    </row>
    <row r="56" spans="1:15" ht="11.25" customHeight="1" x14ac:dyDescent="0.3">
      <c r="A56" s="1"/>
      <c r="B56" s="15" t="s">
        <v>41</v>
      </c>
      <c r="C56" s="16">
        <f t="shared" si="33"/>
        <v>288.88</v>
      </c>
      <c r="D56" s="17" t="s">
        <v>27</v>
      </c>
      <c r="E56" s="18">
        <v>0.08</v>
      </c>
      <c r="F56" s="19">
        <v>0.18</v>
      </c>
      <c r="G56" s="20">
        <v>5.5</v>
      </c>
      <c r="H56" s="18">
        <v>41</v>
      </c>
      <c r="I56" s="19">
        <f t="shared" si="34"/>
        <v>118.4408</v>
      </c>
      <c r="J56" s="19">
        <f t="shared" si="35"/>
        <v>3.2471999999999999</v>
      </c>
      <c r="K56" s="67">
        <f t="shared" si="14"/>
        <v>225.5</v>
      </c>
    </row>
    <row r="57" spans="1:15" ht="11.25" customHeight="1" x14ac:dyDescent="0.3">
      <c r="A57" s="1"/>
      <c r="B57" s="15" t="s">
        <v>42</v>
      </c>
      <c r="C57" s="16">
        <f t="shared" si="33"/>
        <v>330.47999999999996</v>
      </c>
      <c r="D57" s="17" t="s">
        <v>28</v>
      </c>
      <c r="E57" s="18">
        <v>0.08</v>
      </c>
      <c r="F57" s="19">
        <v>0.18</v>
      </c>
      <c r="G57" s="20">
        <v>6.3</v>
      </c>
      <c r="H57" s="18">
        <v>6</v>
      </c>
      <c r="I57" s="19">
        <f t="shared" si="34"/>
        <v>19.828799999999998</v>
      </c>
      <c r="J57" s="19">
        <f t="shared" si="35"/>
        <v>0.54431999999999992</v>
      </c>
      <c r="K57" s="67">
        <f t="shared" si="14"/>
        <v>37.799999999999997</v>
      </c>
    </row>
    <row r="58" spans="1:15" ht="11.25" customHeight="1" x14ac:dyDescent="0.3">
      <c r="A58" s="1"/>
      <c r="B58" s="15" t="s">
        <v>45</v>
      </c>
      <c r="C58" s="16">
        <f t="shared" ref="C58" si="36">SUM((E58*F58*2*100)+(E58*G58*2*100)+(F58*G58*2*100))</f>
        <v>205.44000000000003</v>
      </c>
      <c r="D58" s="17" t="s">
        <v>46</v>
      </c>
      <c r="E58" s="18">
        <v>0.12</v>
      </c>
      <c r="F58" s="19">
        <v>0.16</v>
      </c>
      <c r="G58" s="20">
        <v>3.6</v>
      </c>
      <c r="H58" s="18">
        <v>2</v>
      </c>
      <c r="I58" s="19">
        <f t="shared" ref="I58" si="37">SUM(((E58*F58*2)+(E58*G58*2)+(F58*G58*2))*H58)</f>
        <v>4.1088000000000005</v>
      </c>
      <c r="J58" s="19">
        <f t="shared" ref="J58" si="38">SUM(E58*F58*G58*H58)</f>
        <v>0.13824</v>
      </c>
      <c r="K58" s="67">
        <f t="shared" ref="K58" si="39">PRODUCT(G58:H58)</f>
        <v>7.2</v>
      </c>
    </row>
    <row r="59" spans="1:15" ht="11.25" customHeight="1" x14ac:dyDescent="0.3">
      <c r="A59" s="1"/>
      <c r="B59" s="33" t="s">
        <v>74</v>
      </c>
      <c r="C59" s="16">
        <f>SUM((E59*F59*2*100)+(E59*G59*2*100)+(F59*G59*2*100))</f>
        <v>60.47999999999999</v>
      </c>
      <c r="D59" s="17" t="s">
        <v>2</v>
      </c>
      <c r="E59" s="32">
        <v>0.12</v>
      </c>
      <c r="F59" s="19">
        <v>0.12</v>
      </c>
      <c r="G59" s="20">
        <v>1.2</v>
      </c>
      <c r="H59" s="32">
        <v>5</v>
      </c>
      <c r="I59" s="19">
        <f>SUM(((E59*F59*2)+(E59*G59*2)+(F59*G59*2))*H59)</f>
        <v>3.024</v>
      </c>
      <c r="J59" s="19">
        <f>SUM(E59*F59*G59*H59)</f>
        <v>8.6400000000000005E-2</v>
      </c>
      <c r="K59" s="67">
        <f>PRODUCT(G59:H59)</f>
        <v>6</v>
      </c>
    </row>
    <row r="60" spans="1:15" ht="11.25" customHeight="1" x14ac:dyDescent="0.3">
      <c r="A60" s="1"/>
      <c r="B60" s="12"/>
      <c r="C60" s="12"/>
      <c r="D60" s="12"/>
      <c r="E60" s="18"/>
      <c r="F60" s="18"/>
      <c r="G60" s="18"/>
      <c r="H60" s="18"/>
      <c r="I60" s="22">
        <f>SUM(I38:I59)</f>
        <v>538.20720000000006</v>
      </c>
      <c r="J60" s="22">
        <f>SUM(J38:J59)</f>
        <v>16.681280000000001</v>
      </c>
      <c r="K60" s="71">
        <f>SUM(K38:K59)</f>
        <v>975.59999999999991</v>
      </c>
    </row>
    <row r="61" spans="1:15" ht="11.25" customHeight="1" x14ac:dyDescent="0.3">
      <c r="A61" s="1"/>
      <c r="B61" s="37"/>
      <c r="C61" s="37"/>
      <c r="D61" s="37"/>
      <c r="E61" s="35"/>
      <c r="F61" s="35"/>
      <c r="G61" s="35"/>
      <c r="H61" s="35"/>
      <c r="I61" s="38"/>
      <c r="J61" s="38"/>
      <c r="K61" s="39"/>
    </row>
    <row r="62" spans="1:15" ht="15.45" customHeight="1" x14ac:dyDescent="0.3">
      <c r="A62" s="41" t="s">
        <v>59</v>
      </c>
      <c r="B62" s="87" t="s">
        <v>109</v>
      </c>
      <c r="C62" s="87"/>
      <c r="D62" s="87"/>
      <c r="E62" s="87"/>
      <c r="F62" s="87"/>
      <c r="G62" s="87"/>
      <c r="H62" s="87"/>
      <c r="I62" s="87"/>
      <c r="J62" s="87"/>
      <c r="K62" s="42"/>
      <c r="L62" s="40" t="s">
        <v>7</v>
      </c>
      <c r="M62" s="40" t="s">
        <v>8</v>
      </c>
      <c r="N62" s="40" t="s">
        <v>9</v>
      </c>
      <c r="O62" s="40" t="s">
        <v>0</v>
      </c>
    </row>
    <row r="63" spans="1:15" ht="15.45" customHeight="1" x14ac:dyDescent="0.3">
      <c r="A63" s="43" t="s">
        <v>62</v>
      </c>
      <c r="B63" s="83" t="s">
        <v>117</v>
      </c>
      <c r="C63" s="83"/>
      <c r="D63" s="83"/>
      <c r="E63" s="83"/>
      <c r="F63" s="83"/>
      <c r="G63" s="83"/>
      <c r="H63" s="83"/>
      <c r="I63" s="83"/>
      <c r="J63" s="83"/>
      <c r="K63" s="83"/>
      <c r="L63" s="44"/>
      <c r="M63" s="45"/>
      <c r="N63" s="45"/>
      <c r="O63" s="46">
        <f>SUM(K67:K68)</f>
        <v>64.5</v>
      </c>
    </row>
    <row r="64" spans="1:15" ht="71.400000000000006" customHeight="1" x14ac:dyDescent="0.3">
      <c r="A64" s="1"/>
      <c r="B64" s="82" t="s">
        <v>129</v>
      </c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ht="30" customHeight="1" x14ac:dyDescent="0.3">
      <c r="A65" s="1"/>
      <c r="B65" s="82" t="s">
        <v>111</v>
      </c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ht="11.25" customHeight="1" x14ac:dyDescent="0.3">
      <c r="A66" s="1"/>
      <c r="B66" s="11" t="s">
        <v>1</v>
      </c>
      <c r="C66" s="12"/>
      <c r="D66" s="13" t="s">
        <v>3</v>
      </c>
      <c r="E66" s="14" t="s">
        <v>4</v>
      </c>
      <c r="F66" s="14" t="s">
        <v>5</v>
      </c>
      <c r="G66" s="14" t="s">
        <v>6</v>
      </c>
      <c r="H66" s="14" t="s">
        <v>7</v>
      </c>
      <c r="I66" s="14" t="s">
        <v>8</v>
      </c>
      <c r="J66" s="14" t="s">
        <v>9</v>
      </c>
      <c r="K66" s="66" t="s">
        <v>0</v>
      </c>
    </row>
    <row r="67" spans="1:15" ht="11.25" customHeight="1" x14ac:dyDescent="0.3">
      <c r="A67" s="1"/>
      <c r="B67" s="33" t="s">
        <v>115</v>
      </c>
      <c r="C67" s="16">
        <f>SUM((E67*F67*2*100)+(E67*G67*2*100)+(F67*G67*2*100))</f>
        <v>523</v>
      </c>
      <c r="D67" s="17" t="s">
        <v>112</v>
      </c>
      <c r="E67" s="32">
        <v>0.2</v>
      </c>
      <c r="F67" s="19">
        <v>0.25</v>
      </c>
      <c r="G67" s="20">
        <v>5.7</v>
      </c>
      <c r="H67" s="32">
        <v>10</v>
      </c>
      <c r="I67" s="19">
        <f>SUM(((E67*F67*2)+(E67*G67*2)+(F67*G67*2))*H67)</f>
        <v>52.300000000000004</v>
      </c>
      <c r="J67" s="19">
        <f>SUM(E67*F67*G67*H67)</f>
        <v>2.8500000000000005</v>
      </c>
      <c r="K67" s="67">
        <f>PRODUCT(G67:H67)</f>
        <v>57</v>
      </c>
    </row>
    <row r="68" spans="1:15" ht="11.25" customHeight="1" x14ac:dyDescent="0.3">
      <c r="A68" s="1"/>
      <c r="B68" s="33" t="s">
        <v>114</v>
      </c>
      <c r="C68" s="16">
        <f t="shared" ref="C68" si="40">SUM((E68*F68*2*100)+(E68*G68*2*100)+(F68*G68*2*100))</f>
        <v>347.5</v>
      </c>
      <c r="D68" s="17" t="s">
        <v>113</v>
      </c>
      <c r="E68" s="32">
        <v>0.2</v>
      </c>
      <c r="F68" s="19">
        <v>0.25</v>
      </c>
      <c r="G68" s="20">
        <v>3.75</v>
      </c>
      <c r="H68" s="32">
        <v>2</v>
      </c>
      <c r="I68" s="19">
        <f t="shared" ref="I68" si="41">SUM(((E68*F68*2)+(E68*G68*2)+(F68*G68*2))*H68)</f>
        <v>6.95</v>
      </c>
      <c r="J68" s="19">
        <f t="shared" ref="J68" si="42">SUM(E68*F68*G68*H68)</f>
        <v>0.375</v>
      </c>
      <c r="K68" s="67">
        <f t="shared" ref="K68" si="43">PRODUCT(G68:H68)</f>
        <v>7.5</v>
      </c>
    </row>
    <row r="69" spans="1:15" ht="11.25" customHeight="1" x14ac:dyDescent="0.3">
      <c r="A69" s="1"/>
      <c r="B69" s="12"/>
      <c r="C69" s="12"/>
      <c r="D69" s="12"/>
      <c r="E69" s="32"/>
      <c r="F69" s="32"/>
      <c r="G69" s="32"/>
      <c r="H69" s="32"/>
      <c r="I69" s="22">
        <f>SUM(I67:I68)</f>
        <v>59.250000000000007</v>
      </c>
      <c r="J69" s="22">
        <f>SUM(J67:J68)</f>
        <v>3.2250000000000005</v>
      </c>
      <c r="K69" s="71">
        <f>SUM(K67:K68)</f>
        <v>64.5</v>
      </c>
    </row>
    <row r="70" spans="1:15" ht="17.399999999999999" customHeight="1" x14ac:dyDescent="0.3">
      <c r="A70" s="36" t="s">
        <v>59</v>
      </c>
      <c r="B70" s="79" t="s">
        <v>98</v>
      </c>
      <c r="C70" s="79"/>
      <c r="D70" s="79"/>
      <c r="E70" s="79"/>
      <c r="F70" s="79"/>
      <c r="G70" s="79"/>
      <c r="H70" s="79"/>
      <c r="I70" s="79"/>
      <c r="J70" s="79"/>
      <c r="K70" s="79"/>
      <c r="L70" s="80"/>
    </row>
    <row r="71" spans="1:15" ht="44.4" customHeight="1" x14ac:dyDescent="0.3">
      <c r="A71" s="1"/>
      <c r="B71" s="82" t="s">
        <v>71</v>
      </c>
      <c r="C71" s="82"/>
      <c r="D71" s="82"/>
      <c r="E71" s="82"/>
      <c r="F71" s="82"/>
      <c r="G71" s="82"/>
      <c r="H71" s="82"/>
      <c r="I71" s="82"/>
      <c r="J71" s="82"/>
      <c r="K71" s="82"/>
      <c r="L71" s="82"/>
    </row>
    <row r="72" spans="1:15" ht="12.6" customHeight="1" x14ac:dyDescent="0.3">
      <c r="A72" s="1"/>
      <c r="B72" s="11" t="s">
        <v>68</v>
      </c>
      <c r="C72" s="12"/>
      <c r="D72" s="13" t="s">
        <v>3</v>
      </c>
      <c r="E72" s="14" t="s">
        <v>4</v>
      </c>
      <c r="F72" s="14" t="s">
        <v>5</v>
      </c>
      <c r="G72" s="14" t="s">
        <v>6</v>
      </c>
      <c r="H72" s="14" t="s">
        <v>7</v>
      </c>
      <c r="I72" s="14" t="s">
        <v>8</v>
      </c>
      <c r="J72" s="14" t="s">
        <v>9</v>
      </c>
      <c r="K72" s="14" t="s">
        <v>0</v>
      </c>
      <c r="L72" s="10"/>
    </row>
    <row r="73" spans="1:15" ht="12.6" customHeight="1" x14ac:dyDescent="0.3">
      <c r="A73" s="1"/>
      <c r="B73" s="25" t="s">
        <v>69</v>
      </c>
      <c r="C73" s="16" t="s">
        <v>70</v>
      </c>
      <c r="D73" s="17" t="s">
        <v>70</v>
      </c>
      <c r="E73" s="27">
        <v>0.06</v>
      </c>
      <c r="F73" s="19">
        <v>0.04</v>
      </c>
      <c r="G73" s="20">
        <v>6</v>
      </c>
      <c r="H73" s="27">
        <v>45</v>
      </c>
      <c r="I73" s="19">
        <f>SUM(((E73*F73*2)+(E73*G73*2)+(F73*G73*2))*H73)</f>
        <v>54.216000000000001</v>
      </c>
      <c r="J73" s="19">
        <f>SUM(E73*F73*G73*H73)</f>
        <v>0.64800000000000002</v>
      </c>
      <c r="K73" s="21">
        <f>PRODUCT(G73:H73)</f>
        <v>270</v>
      </c>
      <c r="L73" s="10"/>
    </row>
    <row r="74" spans="1:15" ht="12.6" customHeight="1" x14ac:dyDescent="0.3">
      <c r="A74" s="1"/>
      <c r="B74" s="25"/>
      <c r="C74" s="16" t="s">
        <v>70</v>
      </c>
      <c r="D74" s="17" t="s">
        <v>70</v>
      </c>
      <c r="E74" s="27">
        <v>0.06</v>
      </c>
      <c r="F74" s="19">
        <v>0.04</v>
      </c>
      <c r="G74" s="20">
        <v>2.9</v>
      </c>
      <c r="H74" s="27">
        <v>7</v>
      </c>
      <c r="I74" s="19">
        <f t="shared" ref="I74:I75" si="44">SUM(((E74*F74*2)+(E74*G74*2)+(F74*G74*2))*H74)</f>
        <v>4.0936000000000003</v>
      </c>
      <c r="J74" s="19">
        <f t="shared" ref="J74:J75" si="45">SUM(E74*F74*G74*H74)</f>
        <v>4.8719999999999992E-2</v>
      </c>
      <c r="K74" s="21">
        <f t="shared" ref="K74:K75" si="46">PRODUCT(G74:H74)</f>
        <v>20.3</v>
      </c>
      <c r="L74" s="10"/>
    </row>
    <row r="75" spans="1:15" ht="12.6" customHeight="1" x14ac:dyDescent="0.3">
      <c r="A75" s="1"/>
      <c r="B75" s="25"/>
      <c r="C75" s="16" t="s">
        <v>70</v>
      </c>
      <c r="D75" s="17" t="s">
        <v>70</v>
      </c>
      <c r="E75" s="27">
        <v>0.06</v>
      </c>
      <c r="F75" s="19">
        <v>0.04</v>
      </c>
      <c r="G75" s="20">
        <v>1.2</v>
      </c>
      <c r="H75" s="27">
        <v>5</v>
      </c>
      <c r="I75" s="19">
        <f t="shared" si="44"/>
        <v>1.224</v>
      </c>
      <c r="J75" s="19">
        <f t="shared" si="45"/>
        <v>1.44E-2</v>
      </c>
      <c r="K75" s="21">
        <f t="shared" si="46"/>
        <v>6</v>
      </c>
      <c r="L75" s="10"/>
    </row>
    <row r="76" spans="1:15" ht="12.6" customHeight="1" x14ac:dyDescent="0.3">
      <c r="A76" s="1"/>
      <c r="B76" s="33" t="s">
        <v>93</v>
      </c>
      <c r="C76" s="16" t="s">
        <v>70</v>
      </c>
      <c r="D76" s="17" t="s">
        <v>70</v>
      </c>
      <c r="E76" s="32">
        <v>0.06</v>
      </c>
      <c r="F76" s="19">
        <v>0.04</v>
      </c>
      <c r="G76" s="20">
        <v>6</v>
      </c>
      <c r="H76" s="32">
        <v>2</v>
      </c>
      <c r="I76" s="19">
        <f t="shared" ref="I76:I80" si="47">SUM(((E76*F76*2)+(E76*G76*2)+(F76*G76*2))*H76)</f>
        <v>2.4096000000000002</v>
      </c>
      <c r="J76" s="19">
        <f t="shared" ref="J76:J80" si="48">SUM(E76*F76*G76*H76)</f>
        <v>2.8799999999999999E-2</v>
      </c>
      <c r="K76" s="21">
        <f t="shared" ref="K76:K80" si="49">PRODUCT(G76:H76)</f>
        <v>12</v>
      </c>
      <c r="L76" s="31"/>
    </row>
    <row r="77" spans="1:15" ht="12.6" customHeight="1" x14ac:dyDescent="0.3">
      <c r="A77" s="1"/>
      <c r="B77" s="33" t="s">
        <v>94</v>
      </c>
      <c r="C77" s="16" t="s">
        <v>70</v>
      </c>
      <c r="D77" s="17" t="s">
        <v>70</v>
      </c>
      <c r="E77" s="32">
        <v>0.06</v>
      </c>
      <c r="F77" s="19">
        <v>0.04</v>
      </c>
      <c r="G77" s="20">
        <v>2.9</v>
      </c>
      <c r="H77" s="32">
        <v>2</v>
      </c>
      <c r="I77" s="19">
        <f t="shared" si="47"/>
        <v>1.1696</v>
      </c>
      <c r="J77" s="19">
        <f t="shared" si="48"/>
        <v>1.3919999999999998E-2</v>
      </c>
      <c r="K77" s="21">
        <f t="shared" si="49"/>
        <v>5.8</v>
      </c>
      <c r="L77" s="31"/>
    </row>
    <row r="78" spans="1:15" ht="12.6" customHeight="1" x14ac:dyDescent="0.3">
      <c r="A78" s="1"/>
      <c r="B78" s="33" t="s">
        <v>95</v>
      </c>
      <c r="C78" s="16" t="s">
        <v>70</v>
      </c>
      <c r="D78" s="17" t="s">
        <v>70</v>
      </c>
      <c r="E78" s="32">
        <v>0.06</v>
      </c>
      <c r="F78" s="19">
        <v>0.04</v>
      </c>
      <c r="G78" s="20">
        <v>23</v>
      </c>
      <c r="H78" s="32">
        <v>1</v>
      </c>
      <c r="I78" s="19">
        <f t="shared" si="47"/>
        <v>4.6048</v>
      </c>
      <c r="J78" s="19">
        <f t="shared" si="48"/>
        <v>5.5199999999999992E-2</v>
      </c>
      <c r="K78" s="21">
        <f t="shared" si="49"/>
        <v>23</v>
      </c>
      <c r="L78" s="31"/>
    </row>
    <row r="79" spans="1:15" ht="12.6" customHeight="1" x14ac:dyDescent="0.3">
      <c r="A79" s="1"/>
      <c r="B79" s="33" t="s">
        <v>97</v>
      </c>
      <c r="C79" s="16" t="s">
        <v>70</v>
      </c>
      <c r="D79" s="17" t="s">
        <v>70</v>
      </c>
      <c r="E79" s="32">
        <v>0.06</v>
      </c>
      <c r="F79" s="19">
        <v>0.04</v>
      </c>
      <c r="G79" s="20">
        <v>4.0999999999999996</v>
      </c>
      <c r="H79" s="32">
        <v>7</v>
      </c>
      <c r="I79" s="19">
        <f t="shared" si="47"/>
        <v>5.7736000000000001</v>
      </c>
      <c r="J79" s="19">
        <f t="shared" si="48"/>
        <v>6.8879999999999983E-2</v>
      </c>
      <c r="K79" s="21">
        <f t="shared" si="49"/>
        <v>28.699999999999996</v>
      </c>
      <c r="L79" s="31"/>
    </row>
    <row r="80" spans="1:15" ht="12.6" customHeight="1" x14ac:dyDescent="0.3">
      <c r="A80" s="1"/>
      <c r="B80" s="33" t="s">
        <v>96</v>
      </c>
      <c r="C80" s="16" t="s">
        <v>70</v>
      </c>
      <c r="D80" s="17" t="s">
        <v>70</v>
      </c>
      <c r="E80" s="32">
        <v>0.06</v>
      </c>
      <c r="F80" s="19">
        <v>0.04</v>
      </c>
      <c r="G80" s="20">
        <v>23</v>
      </c>
      <c r="H80" s="32">
        <v>4</v>
      </c>
      <c r="I80" s="19">
        <f t="shared" si="47"/>
        <v>18.4192</v>
      </c>
      <c r="J80" s="19">
        <f t="shared" si="48"/>
        <v>0.22079999999999997</v>
      </c>
      <c r="K80" s="21">
        <f t="shared" si="49"/>
        <v>92</v>
      </c>
      <c r="L80" s="31"/>
    </row>
    <row r="81" spans="1:15" ht="12.6" customHeight="1" x14ac:dyDescent="0.3">
      <c r="A81" s="1"/>
      <c r="B81" s="29"/>
      <c r="C81" s="29"/>
      <c r="D81" s="29"/>
      <c r="E81" s="29"/>
      <c r="F81" s="29"/>
      <c r="G81" s="29"/>
      <c r="H81" s="29"/>
      <c r="I81" s="30">
        <f t="shared" ref="I81:J81" si="50">SUM(I73:I80)</f>
        <v>91.91040000000001</v>
      </c>
      <c r="J81" s="30">
        <f t="shared" si="50"/>
        <v>1.0987199999999999</v>
      </c>
      <c r="K81" s="30">
        <f>SUM(K73:K80)</f>
        <v>457.8</v>
      </c>
      <c r="L81" s="10"/>
    </row>
    <row r="82" spans="1:15" ht="12.6" customHeight="1" x14ac:dyDescent="0.3">
      <c r="A82" s="1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</row>
    <row r="83" spans="1:15" ht="15.6" customHeight="1" x14ac:dyDescent="0.3">
      <c r="A83" s="36" t="s">
        <v>65</v>
      </c>
      <c r="B83" s="79" t="s">
        <v>116</v>
      </c>
      <c r="C83" s="79"/>
      <c r="D83" s="79"/>
      <c r="E83" s="79"/>
      <c r="F83" s="79"/>
      <c r="G83" s="79"/>
      <c r="H83" s="79"/>
      <c r="I83" s="79"/>
      <c r="J83" s="79"/>
      <c r="K83" s="79"/>
      <c r="L83" s="80"/>
    </row>
    <row r="84" spans="1:15" ht="12.6" customHeight="1" x14ac:dyDescent="0.3">
      <c r="A84" s="34" t="s">
        <v>67</v>
      </c>
      <c r="B84" s="81" t="s">
        <v>99</v>
      </c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5" ht="29.4" customHeight="1" x14ac:dyDescent="0.3">
      <c r="A85" s="1"/>
      <c r="B85" s="82" t="s">
        <v>100</v>
      </c>
      <c r="C85" s="82"/>
      <c r="D85" s="82"/>
      <c r="E85" s="82"/>
      <c r="F85" s="82"/>
      <c r="G85" s="82"/>
      <c r="H85" s="82"/>
      <c r="I85" s="82"/>
      <c r="J85" s="82"/>
      <c r="K85" s="82"/>
      <c r="L85" s="82"/>
    </row>
    <row r="86" spans="1:15" ht="12.6" customHeight="1" x14ac:dyDescent="0.3">
      <c r="A86" s="1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5" ht="12.6" customHeight="1" x14ac:dyDescent="0.3">
      <c r="A87" s="1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5" ht="14.4" customHeight="1" x14ac:dyDescent="0.3">
      <c r="A88" s="49" t="s">
        <v>118</v>
      </c>
      <c r="B88" s="50" t="s">
        <v>64</v>
      </c>
      <c r="C88" s="51"/>
      <c r="D88" s="51"/>
      <c r="E88" s="51"/>
      <c r="F88" s="51"/>
      <c r="G88" s="51"/>
      <c r="H88" s="51"/>
      <c r="I88" s="51"/>
      <c r="J88" s="51"/>
      <c r="K88" s="51"/>
      <c r="L88" s="54" t="s">
        <v>7</v>
      </c>
      <c r="M88" s="54" t="s">
        <v>8</v>
      </c>
      <c r="N88" s="54" t="s">
        <v>9</v>
      </c>
      <c r="O88" s="55" t="s">
        <v>0</v>
      </c>
    </row>
    <row r="89" spans="1:15" ht="14.4" customHeight="1" x14ac:dyDescent="0.3">
      <c r="A89" s="34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48"/>
    </row>
    <row r="90" spans="1:15" ht="11.25" customHeight="1" x14ac:dyDescent="0.3">
      <c r="A90" s="1"/>
      <c r="B90" s="23" t="s">
        <v>48</v>
      </c>
      <c r="C90" s="24" t="s">
        <v>54</v>
      </c>
      <c r="D90" s="94" t="s">
        <v>53</v>
      </c>
      <c r="E90" s="94"/>
      <c r="F90" s="94"/>
      <c r="G90" s="94"/>
      <c r="H90" s="23"/>
      <c r="I90" s="18">
        <v>47</v>
      </c>
      <c r="J90" s="18">
        <v>0.9</v>
      </c>
      <c r="K90" s="18">
        <f>PRODUCT(I90:J90)</f>
        <v>42.300000000000004</v>
      </c>
    </row>
    <row r="91" spans="1:15" ht="11.25" customHeight="1" x14ac:dyDescent="0.3">
      <c r="A91" s="1"/>
      <c r="B91" s="23" t="s">
        <v>49</v>
      </c>
      <c r="C91" s="24" t="s">
        <v>55</v>
      </c>
      <c r="D91" s="93" t="s">
        <v>52</v>
      </c>
      <c r="E91" s="93"/>
      <c r="F91" s="93"/>
      <c r="G91" s="93"/>
      <c r="H91" s="26">
        <v>0.4</v>
      </c>
      <c r="I91" s="18">
        <v>94</v>
      </c>
      <c r="J91" s="18">
        <v>1.99</v>
      </c>
      <c r="K91" s="18">
        <f>PRODUCT(H91:J91)</f>
        <v>74.823999999999998</v>
      </c>
    </row>
    <row r="92" spans="1:15" ht="11.25" customHeight="1" x14ac:dyDescent="0.3">
      <c r="A92" s="1"/>
      <c r="B92" s="23" t="s">
        <v>50</v>
      </c>
      <c r="C92" s="24" t="s">
        <v>56</v>
      </c>
      <c r="D92" s="93"/>
      <c r="E92" s="93"/>
      <c r="F92" s="93"/>
      <c r="G92" s="93"/>
      <c r="H92" s="23">
        <v>0.4</v>
      </c>
      <c r="I92" s="18">
        <v>21</v>
      </c>
      <c r="J92" s="18">
        <v>1.99</v>
      </c>
      <c r="K92" s="18">
        <f>PRODUCT(H92:J92)</f>
        <v>16.716000000000001</v>
      </c>
    </row>
    <row r="93" spans="1:15" ht="11.25" customHeight="1" x14ac:dyDescent="0.3">
      <c r="A93" s="1"/>
      <c r="B93" s="23" t="s">
        <v>51</v>
      </c>
      <c r="C93" s="24" t="s">
        <v>57</v>
      </c>
      <c r="D93" s="92" t="s">
        <v>58</v>
      </c>
      <c r="E93" s="92"/>
      <c r="F93" s="92"/>
      <c r="G93" s="92"/>
      <c r="H93" s="23"/>
      <c r="I93" s="18">
        <v>2</v>
      </c>
      <c r="J93" s="18">
        <v>0.7</v>
      </c>
      <c r="K93" s="18">
        <f>PRODUCT(I93:J93)</f>
        <v>1.4</v>
      </c>
    </row>
    <row r="94" spans="1:15" ht="69" customHeight="1" x14ac:dyDescent="0.3">
      <c r="A94" s="1"/>
      <c r="B94" s="90" t="s">
        <v>61</v>
      </c>
      <c r="C94" s="90"/>
      <c r="D94" s="90"/>
      <c r="E94" s="90"/>
      <c r="F94" s="90"/>
      <c r="G94" s="90"/>
      <c r="H94" s="90"/>
      <c r="I94" s="90"/>
      <c r="J94" s="90"/>
      <c r="K94" s="90"/>
      <c r="L94" s="90"/>
    </row>
    <row r="95" spans="1:15" ht="14.4" customHeight="1" x14ac:dyDescent="0.3">
      <c r="A95" s="1"/>
      <c r="B95" s="91" t="s">
        <v>60</v>
      </c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6" spans="1:15" ht="11.25" customHeight="1" x14ac:dyDescent="0.3">
      <c r="A96" s="1"/>
      <c r="B96" s="9"/>
      <c r="C96" s="3"/>
      <c r="D96" s="9"/>
      <c r="E96" s="9"/>
      <c r="F96" s="9"/>
      <c r="G96" s="9"/>
      <c r="H96" s="9"/>
      <c r="I96" s="9"/>
      <c r="J96" s="9"/>
      <c r="K96" s="9"/>
    </row>
    <row r="97" spans="1:12" ht="11.25" customHeight="1" x14ac:dyDescent="0.3">
      <c r="A97" s="1"/>
      <c r="B97" s="9"/>
      <c r="C97" s="3"/>
      <c r="D97" s="9"/>
      <c r="E97" s="9"/>
      <c r="F97" s="9"/>
      <c r="G97" s="9"/>
      <c r="H97" s="9"/>
      <c r="I97" s="9"/>
      <c r="J97" s="9"/>
      <c r="K97" s="9"/>
    </row>
    <row r="98" spans="1:12" ht="11.25" customHeight="1" x14ac:dyDescent="0.3">
      <c r="A98" s="1"/>
      <c r="B98" s="9" t="s">
        <v>47</v>
      </c>
      <c r="C98" s="3"/>
      <c r="D98" s="9"/>
      <c r="E98" s="9"/>
      <c r="F98" s="9"/>
      <c r="G98" s="9"/>
      <c r="H98" s="9"/>
      <c r="I98" s="9"/>
      <c r="J98" s="9"/>
      <c r="K98" s="9"/>
    </row>
    <row r="99" spans="1:12" ht="11.25" customHeight="1" x14ac:dyDescent="0.3">
      <c r="A99" s="1"/>
      <c r="B99" s="9"/>
      <c r="C99" s="3"/>
      <c r="D99" s="9"/>
      <c r="E99" s="9"/>
      <c r="F99" s="9"/>
      <c r="G99" s="9"/>
      <c r="H99" s="9"/>
      <c r="I99" s="9"/>
      <c r="J99" s="9"/>
      <c r="K99" s="9"/>
    </row>
    <row r="100" spans="1:12" ht="15.6" customHeight="1" x14ac:dyDescent="0.3">
      <c r="A100" s="28" t="s">
        <v>65</v>
      </c>
      <c r="B100" s="89" t="s">
        <v>66</v>
      </c>
      <c r="C100" s="79"/>
      <c r="D100" s="79"/>
      <c r="E100" s="79"/>
      <c r="F100" s="79"/>
      <c r="G100" s="79"/>
      <c r="H100" s="79"/>
      <c r="I100" s="79"/>
      <c r="J100" s="79"/>
      <c r="K100" s="79"/>
      <c r="L100" s="80"/>
    </row>
    <row r="101" spans="1:12" ht="11.25" customHeight="1" x14ac:dyDescent="0.3">
      <c r="A101" s="1"/>
      <c r="B101" s="1"/>
      <c r="C101" s="1"/>
      <c r="D101" s="1"/>
      <c r="E101" s="3"/>
      <c r="F101" s="3"/>
      <c r="G101" s="3"/>
      <c r="H101" s="3"/>
      <c r="I101" s="3"/>
      <c r="J101" s="3"/>
      <c r="K101" s="2"/>
    </row>
    <row r="102" spans="1:12" ht="11.25" customHeight="1" x14ac:dyDescent="0.3">
      <c r="A102" s="1"/>
      <c r="B102" s="1"/>
      <c r="C102" s="1"/>
      <c r="D102" s="1"/>
      <c r="E102" s="3"/>
      <c r="F102" s="3"/>
      <c r="G102" s="3"/>
      <c r="H102" s="3"/>
      <c r="I102" s="3"/>
      <c r="J102" s="3"/>
    </row>
    <row r="103" spans="1:12" ht="11.25" customHeight="1" x14ac:dyDescent="0.3">
      <c r="A103" s="1"/>
      <c r="B103" s="1"/>
      <c r="C103" s="1"/>
      <c r="D103" s="4"/>
      <c r="E103" s="3"/>
      <c r="F103" s="3"/>
      <c r="G103" s="3"/>
      <c r="H103" s="3"/>
      <c r="I103" s="3"/>
      <c r="J103" s="3"/>
    </row>
    <row r="104" spans="1:12" ht="11.25" customHeight="1" x14ac:dyDescent="0.3">
      <c r="A104" s="1"/>
      <c r="B104" s="8"/>
      <c r="C104" s="7"/>
      <c r="D104" s="4"/>
      <c r="E104" s="3"/>
      <c r="F104" s="5"/>
      <c r="G104" s="6"/>
      <c r="H104" s="3"/>
      <c r="I104" s="5"/>
      <c r="J104" s="5"/>
    </row>
    <row r="105" spans="1:12" ht="11.25" customHeight="1" x14ac:dyDescent="0.3">
      <c r="A105" s="1"/>
      <c r="B105" s="8"/>
      <c r="C105" s="7"/>
      <c r="D105" s="4"/>
      <c r="E105" s="3"/>
      <c r="F105" s="5"/>
      <c r="G105" s="6"/>
      <c r="H105" s="3"/>
      <c r="I105" s="5"/>
      <c r="J105" s="5"/>
    </row>
    <row r="106" spans="1:12" ht="11.25" customHeight="1" x14ac:dyDescent="0.3">
      <c r="A106" s="1"/>
      <c r="B106" s="8"/>
      <c r="C106" s="7"/>
      <c r="D106" s="4"/>
      <c r="E106" s="3"/>
      <c r="F106" s="5"/>
      <c r="G106" s="6"/>
      <c r="H106" s="3"/>
      <c r="I106" s="5"/>
      <c r="J106" s="5"/>
    </row>
    <row r="107" spans="1:12" ht="11.25" customHeight="1" x14ac:dyDescent="0.3">
      <c r="A107" s="1"/>
      <c r="B107" s="8"/>
      <c r="C107" s="7"/>
      <c r="D107" s="4"/>
      <c r="E107" s="3"/>
      <c r="F107" s="5"/>
      <c r="G107" s="6"/>
      <c r="H107" s="3"/>
      <c r="I107" s="5"/>
      <c r="J107" s="5"/>
    </row>
    <row r="108" spans="1:12" ht="11.25" customHeight="1" x14ac:dyDescent="0.3">
      <c r="A108" s="1"/>
      <c r="B108" s="8"/>
      <c r="C108" s="7"/>
      <c r="D108" s="4"/>
      <c r="E108" s="3"/>
      <c r="F108" s="5"/>
      <c r="G108" s="6"/>
      <c r="H108" s="3"/>
      <c r="I108" s="5"/>
      <c r="J108" s="5"/>
    </row>
    <row r="109" spans="1:12" ht="11.25" customHeight="1" x14ac:dyDescent="0.3">
      <c r="A109" s="1"/>
      <c r="B109" s="8"/>
      <c r="C109" s="7"/>
      <c r="D109" s="4"/>
      <c r="E109" s="3"/>
      <c r="F109" s="5"/>
      <c r="G109" s="6"/>
      <c r="H109" s="3"/>
      <c r="I109" s="5"/>
      <c r="J109" s="5"/>
    </row>
    <row r="110" spans="1:12" ht="11.25" customHeight="1" x14ac:dyDescent="0.3">
      <c r="A110" s="1"/>
      <c r="B110" s="8"/>
      <c r="C110" s="7"/>
      <c r="D110" s="4"/>
      <c r="E110" s="3"/>
      <c r="F110" s="5"/>
      <c r="G110" s="6"/>
      <c r="H110" s="3"/>
      <c r="I110" s="5"/>
      <c r="J110" s="5"/>
    </row>
    <row r="111" spans="1:12" ht="11.25" customHeight="1" x14ac:dyDescent="0.3">
      <c r="A111" s="1"/>
      <c r="B111" s="8"/>
      <c r="C111" s="7"/>
      <c r="D111" s="4"/>
      <c r="E111" s="3"/>
      <c r="F111" s="5"/>
      <c r="G111" s="6"/>
      <c r="H111" s="3"/>
      <c r="I111" s="5"/>
      <c r="J111" s="5"/>
    </row>
    <row r="112" spans="1:12" ht="11.25" customHeight="1" x14ac:dyDescent="0.3">
      <c r="A112" s="1"/>
      <c r="B112" s="8"/>
      <c r="C112" s="7"/>
      <c r="D112" s="4"/>
      <c r="E112" s="3"/>
      <c r="F112" s="5"/>
      <c r="G112" s="6"/>
      <c r="H112" s="3"/>
      <c r="I112" s="5"/>
      <c r="J112" s="5"/>
    </row>
    <row r="113" spans="1:10" ht="11.25" customHeight="1" x14ac:dyDescent="0.3">
      <c r="A113" s="1"/>
      <c r="B113" s="8"/>
      <c r="C113" s="7"/>
      <c r="D113" s="4"/>
      <c r="E113" s="3"/>
      <c r="F113" s="5"/>
      <c r="G113" s="6"/>
      <c r="H113" s="3"/>
      <c r="I113" s="5"/>
      <c r="J113" s="5"/>
    </row>
    <row r="114" spans="1:10" ht="11.25" customHeight="1" x14ac:dyDescent="0.3">
      <c r="A114" s="1"/>
      <c r="B114" s="8"/>
      <c r="C114" s="7"/>
      <c r="D114" s="4"/>
      <c r="E114" s="3"/>
      <c r="F114" s="5"/>
      <c r="G114" s="6"/>
      <c r="H114" s="3"/>
      <c r="I114" s="5"/>
      <c r="J114" s="5"/>
    </row>
    <row r="115" spans="1:10" ht="11.25" customHeight="1" x14ac:dyDescent="0.3">
      <c r="A115" s="1"/>
      <c r="B115" s="8"/>
      <c r="C115" s="7"/>
      <c r="D115" s="4"/>
      <c r="E115" s="3"/>
      <c r="F115" s="5"/>
      <c r="G115" s="6"/>
      <c r="H115" s="3"/>
      <c r="I115" s="5"/>
      <c r="J115" s="5"/>
    </row>
    <row r="116" spans="1:10" ht="11.25" customHeight="1" x14ac:dyDescent="0.3">
      <c r="A116" s="1"/>
      <c r="B116" s="8"/>
      <c r="C116" s="7"/>
      <c r="D116" s="4"/>
      <c r="E116" s="3"/>
      <c r="F116" s="5"/>
      <c r="G116" s="6"/>
      <c r="H116" s="3"/>
      <c r="I116" s="5"/>
      <c r="J116" s="5"/>
    </row>
    <row r="117" spans="1:10" ht="11.25" customHeight="1" x14ac:dyDescent="0.3">
      <c r="A117" s="1"/>
      <c r="B117" s="8"/>
      <c r="C117" s="7"/>
      <c r="D117" s="4"/>
      <c r="E117" s="3"/>
      <c r="F117" s="5"/>
      <c r="G117" s="6"/>
      <c r="H117" s="3"/>
      <c r="I117" s="5"/>
      <c r="J117" s="5"/>
    </row>
    <row r="118" spans="1:10" ht="11.25" customHeight="1" x14ac:dyDescent="0.3">
      <c r="A118" s="1"/>
      <c r="B118" s="8"/>
      <c r="C118" s="7"/>
      <c r="D118" s="4"/>
      <c r="E118" s="3"/>
      <c r="F118" s="5"/>
      <c r="G118" s="6"/>
      <c r="H118" s="3"/>
      <c r="I118" s="5"/>
      <c r="J118" s="5"/>
    </row>
    <row r="119" spans="1:10" ht="11.25" customHeight="1" x14ac:dyDescent="0.3">
      <c r="A119" s="1"/>
      <c r="B119" s="8"/>
      <c r="C119" s="7"/>
      <c r="D119" s="4"/>
      <c r="E119" s="3"/>
      <c r="F119" s="5"/>
      <c r="G119" s="6"/>
      <c r="H119" s="3"/>
      <c r="I119" s="5"/>
      <c r="J119" s="5"/>
    </row>
    <row r="120" spans="1:10" ht="11.25" customHeight="1" x14ac:dyDescent="0.3">
      <c r="A120" s="1"/>
      <c r="B120" s="8"/>
      <c r="C120" s="7"/>
      <c r="D120" s="4"/>
      <c r="E120" s="3"/>
      <c r="F120" s="5"/>
      <c r="G120" s="6"/>
      <c r="H120" s="3"/>
      <c r="I120" s="5"/>
      <c r="J120" s="5"/>
    </row>
    <row r="121" spans="1:10" ht="11.25" customHeight="1" x14ac:dyDescent="0.3">
      <c r="A121" s="1"/>
      <c r="B121" s="8"/>
      <c r="C121" s="7"/>
      <c r="D121" s="4"/>
      <c r="E121" s="3"/>
      <c r="F121" s="5"/>
      <c r="G121" s="6"/>
      <c r="H121" s="3"/>
      <c r="I121" s="5"/>
      <c r="J121" s="5"/>
    </row>
    <row r="122" spans="1:10" ht="11.25" customHeight="1" x14ac:dyDescent="0.3">
      <c r="A122" s="1"/>
      <c r="B122" s="8"/>
      <c r="C122" s="7"/>
      <c r="D122" s="4"/>
      <c r="E122" s="3"/>
      <c r="F122" s="5"/>
      <c r="G122" s="6"/>
      <c r="H122" s="3"/>
      <c r="I122" s="5"/>
      <c r="J122" s="5"/>
    </row>
    <row r="123" spans="1:10" ht="11.25" customHeight="1" x14ac:dyDescent="0.3">
      <c r="A123" s="1"/>
      <c r="B123" s="8"/>
      <c r="C123" s="7"/>
      <c r="D123" s="4"/>
      <c r="E123" s="3"/>
      <c r="F123" s="5"/>
      <c r="G123" s="6"/>
      <c r="H123" s="3"/>
      <c r="I123" s="5"/>
      <c r="J123" s="5"/>
    </row>
    <row r="124" spans="1:10" ht="11.25" customHeight="1" x14ac:dyDescent="0.3">
      <c r="A124" s="1"/>
      <c r="B124" s="1"/>
      <c r="C124" s="1"/>
      <c r="D124" s="1"/>
      <c r="E124" s="3"/>
      <c r="F124" s="3"/>
      <c r="G124" s="3"/>
      <c r="H124" s="3"/>
      <c r="I124" s="3"/>
      <c r="J124" s="3"/>
    </row>
    <row r="125" spans="1:10" ht="11.25" customHeight="1" x14ac:dyDescent="0.3">
      <c r="A125" s="1"/>
      <c r="B125" s="1"/>
      <c r="C125" s="1"/>
      <c r="D125" s="1"/>
      <c r="E125" s="3"/>
      <c r="F125" s="3"/>
      <c r="G125" s="3"/>
      <c r="H125" s="3"/>
      <c r="I125" s="3"/>
      <c r="J125" s="3"/>
    </row>
    <row r="126" spans="1:10" ht="11.25" customHeight="1" x14ac:dyDescent="0.3">
      <c r="A126" s="1"/>
      <c r="B126" s="1"/>
      <c r="C126" s="1"/>
      <c r="D126" s="1"/>
      <c r="E126" s="3"/>
      <c r="F126" s="3"/>
      <c r="G126" s="3"/>
      <c r="H126" s="3"/>
      <c r="I126" s="3"/>
      <c r="J126" s="3"/>
    </row>
    <row r="127" spans="1:10" ht="11.25" customHeight="1" x14ac:dyDescent="0.3">
      <c r="A127" s="1"/>
      <c r="B127" s="1"/>
      <c r="C127" s="1"/>
      <c r="D127" s="1"/>
      <c r="E127" s="3"/>
      <c r="F127" s="3"/>
      <c r="G127" s="3"/>
      <c r="H127" s="3"/>
      <c r="I127" s="3"/>
      <c r="J127" s="3"/>
    </row>
    <row r="128" spans="1:10" ht="11.25" customHeight="1" x14ac:dyDescent="0.3">
      <c r="A128" s="1"/>
      <c r="B128" s="1"/>
      <c r="C128" s="1"/>
      <c r="D128" s="1"/>
      <c r="E128" s="3"/>
      <c r="F128" s="3"/>
      <c r="G128" s="3"/>
      <c r="H128" s="3"/>
      <c r="I128" s="3"/>
      <c r="J128" s="3"/>
    </row>
    <row r="129" spans="1:10" ht="11.25" customHeight="1" x14ac:dyDescent="0.3">
      <c r="A129" s="1"/>
      <c r="B129" s="1"/>
      <c r="C129" s="1"/>
      <c r="D129" s="1"/>
      <c r="E129" s="3"/>
      <c r="F129" s="3"/>
      <c r="G129" s="3"/>
      <c r="H129" s="3"/>
      <c r="I129" s="3"/>
      <c r="J129" s="3"/>
    </row>
    <row r="130" spans="1:10" ht="11.25" customHeight="1" x14ac:dyDescent="0.3">
      <c r="A130" s="1"/>
      <c r="B130" s="1"/>
      <c r="C130" s="1"/>
      <c r="D130" s="1"/>
      <c r="E130" s="3"/>
      <c r="F130" s="3"/>
      <c r="G130" s="3"/>
      <c r="H130" s="3"/>
      <c r="I130" s="3"/>
      <c r="J130" s="3"/>
    </row>
    <row r="131" spans="1:10" ht="11.25" customHeight="1" x14ac:dyDescent="0.3">
      <c r="A131" s="1"/>
      <c r="B131" s="1"/>
      <c r="C131" s="1"/>
      <c r="D131" s="1"/>
      <c r="E131" s="3"/>
      <c r="F131" s="3"/>
      <c r="G131" s="3"/>
      <c r="H131" s="3"/>
      <c r="I131" s="3"/>
      <c r="J131" s="3"/>
    </row>
    <row r="132" spans="1:10" ht="11.25" customHeight="1" x14ac:dyDescent="0.3">
      <c r="A132" s="1"/>
      <c r="B132" s="1"/>
      <c r="C132" s="1"/>
      <c r="D132" s="1"/>
      <c r="E132" s="3"/>
      <c r="F132" s="3"/>
      <c r="G132" s="3"/>
      <c r="H132" s="3"/>
      <c r="I132" s="3"/>
      <c r="J132" s="3"/>
    </row>
    <row r="133" spans="1:10" ht="11.25" customHeight="1" x14ac:dyDescent="0.3">
      <c r="A133" s="1"/>
      <c r="B133" s="1"/>
      <c r="C133" s="1"/>
      <c r="D133" s="1"/>
      <c r="E133" s="3"/>
      <c r="F133" s="3"/>
      <c r="G133" s="3"/>
      <c r="H133" s="3"/>
      <c r="I133" s="3"/>
      <c r="J133" s="3"/>
    </row>
    <row r="134" spans="1:10" ht="11.25" customHeight="1" x14ac:dyDescent="0.3">
      <c r="A134" s="1"/>
      <c r="B134" s="1"/>
      <c r="C134" s="1"/>
      <c r="D134" s="1"/>
      <c r="E134" s="3"/>
      <c r="F134" s="3"/>
      <c r="G134" s="3"/>
      <c r="H134" s="3"/>
      <c r="I134" s="3"/>
      <c r="J134" s="3"/>
    </row>
    <row r="135" spans="1:10" ht="11.25" customHeight="1" x14ac:dyDescent="0.3">
      <c r="A135" s="1"/>
      <c r="B135" s="1"/>
      <c r="C135" s="1"/>
      <c r="D135" s="1"/>
      <c r="E135" s="3"/>
      <c r="F135" s="3"/>
      <c r="G135" s="3"/>
      <c r="H135" s="3"/>
      <c r="I135" s="3"/>
      <c r="J135" s="3"/>
    </row>
    <row r="136" spans="1:10" ht="11.25" customHeight="1" x14ac:dyDescent="0.3">
      <c r="A136" s="1"/>
      <c r="B136" s="1"/>
      <c r="C136" s="1"/>
      <c r="D136" s="1"/>
      <c r="E136" s="3"/>
      <c r="F136" s="3"/>
      <c r="G136" s="3"/>
      <c r="H136" s="3"/>
      <c r="I136" s="3"/>
      <c r="J136" s="3"/>
    </row>
    <row r="137" spans="1:10" ht="11.25" customHeight="1" x14ac:dyDescent="0.3">
      <c r="A137" s="1"/>
      <c r="B137" s="1"/>
      <c r="C137" s="1"/>
      <c r="D137" s="1"/>
      <c r="E137" s="3"/>
      <c r="F137" s="3"/>
      <c r="G137" s="3"/>
      <c r="H137" s="3"/>
      <c r="I137" s="3"/>
      <c r="J137" s="3"/>
    </row>
    <row r="138" spans="1:10" ht="11.25" customHeight="1" x14ac:dyDescent="0.3">
      <c r="A138" s="1"/>
      <c r="B138" s="1"/>
      <c r="C138" s="1"/>
      <c r="D138" s="1"/>
      <c r="E138" s="3"/>
      <c r="F138" s="3"/>
      <c r="G138" s="3"/>
      <c r="H138" s="3"/>
      <c r="I138" s="3"/>
      <c r="J138" s="3"/>
    </row>
    <row r="139" spans="1:10" ht="11.25" customHeight="1" x14ac:dyDescent="0.3">
      <c r="A139" s="1"/>
      <c r="B139" s="1"/>
      <c r="C139" s="1"/>
      <c r="D139" s="1"/>
      <c r="E139" s="3"/>
      <c r="F139" s="3"/>
      <c r="G139" s="3"/>
      <c r="H139" s="3"/>
      <c r="I139" s="3"/>
      <c r="J139" s="3"/>
    </row>
    <row r="140" spans="1:10" ht="11.25" customHeight="1" x14ac:dyDescent="0.3">
      <c r="A140" s="1"/>
      <c r="B140" s="1"/>
      <c r="C140" s="1"/>
      <c r="D140" s="1"/>
      <c r="E140" s="3"/>
      <c r="F140" s="3"/>
      <c r="G140" s="3"/>
      <c r="H140" s="3"/>
      <c r="I140" s="3"/>
      <c r="J140" s="3"/>
    </row>
    <row r="141" spans="1:10" ht="11.25" customHeight="1" x14ac:dyDescent="0.3">
      <c r="A141" s="1"/>
      <c r="B141" s="1"/>
      <c r="C141" s="1"/>
      <c r="D141" s="1"/>
      <c r="E141" s="3"/>
      <c r="F141" s="3"/>
      <c r="G141" s="3"/>
      <c r="H141" s="3"/>
      <c r="I141" s="3"/>
      <c r="J141" s="3"/>
    </row>
    <row r="142" spans="1:10" ht="11.25" customHeight="1" x14ac:dyDescent="0.3">
      <c r="A142" s="1"/>
      <c r="B142" s="1"/>
      <c r="C142" s="1"/>
      <c r="D142" s="1"/>
      <c r="E142" s="3"/>
      <c r="F142" s="3"/>
      <c r="G142" s="3"/>
      <c r="H142" s="3"/>
      <c r="I142" s="3"/>
      <c r="J142" s="3"/>
    </row>
    <row r="143" spans="1:10" ht="11.25" customHeight="1" x14ac:dyDescent="0.3">
      <c r="A143" s="1"/>
      <c r="B143" s="1"/>
      <c r="C143" s="1"/>
      <c r="D143" s="1"/>
      <c r="E143" s="3"/>
      <c r="F143" s="3"/>
      <c r="G143" s="3"/>
      <c r="H143" s="3"/>
      <c r="I143" s="3"/>
      <c r="J143" s="3"/>
    </row>
    <row r="144" spans="1:10" ht="11.25" customHeight="1" x14ac:dyDescent="0.3">
      <c r="A144" s="1"/>
      <c r="B144" s="1"/>
      <c r="C144" s="1"/>
      <c r="D144" s="1"/>
      <c r="E144" s="3"/>
      <c r="F144" s="3"/>
      <c r="G144" s="3"/>
      <c r="H144" s="3"/>
      <c r="I144" s="3"/>
      <c r="J144" s="3"/>
    </row>
    <row r="145" spans="1:10" ht="11.25" customHeight="1" x14ac:dyDescent="0.3">
      <c r="A145" s="1"/>
      <c r="B145" s="1"/>
      <c r="C145" s="1"/>
      <c r="D145" s="1"/>
      <c r="E145" s="3"/>
      <c r="F145" s="3"/>
      <c r="G145" s="3"/>
      <c r="H145" s="3"/>
      <c r="I145" s="3"/>
      <c r="J145" s="3"/>
    </row>
    <row r="146" spans="1:10" ht="11.25" customHeight="1" x14ac:dyDescent="0.3">
      <c r="A146" s="1"/>
      <c r="B146" s="1"/>
      <c r="C146" s="1"/>
      <c r="D146" s="1"/>
      <c r="E146" s="3"/>
      <c r="F146" s="3"/>
      <c r="G146" s="3"/>
      <c r="H146" s="3"/>
      <c r="I146" s="3"/>
      <c r="J146" s="3"/>
    </row>
    <row r="147" spans="1:10" ht="11.25" customHeight="1" x14ac:dyDescent="0.3">
      <c r="A147" s="1"/>
      <c r="B147" s="1"/>
      <c r="C147" s="1"/>
      <c r="D147" s="1"/>
      <c r="E147" s="3"/>
      <c r="F147" s="3"/>
      <c r="G147" s="3"/>
      <c r="H147" s="3"/>
      <c r="I147" s="3"/>
      <c r="J147" s="3"/>
    </row>
    <row r="148" spans="1:10" ht="11.25" customHeight="1" x14ac:dyDescent="0.3">
      <c r="A148" s="1"/>
      <c r="B148" s="1"/>
      <c r="C148" s="1"/>
      <c r="D148" s="1"/>
      <c r="E148" s="3"/>
      <c r="F148" s="3"/>
      <c r="G148" s="3"/>
      <c r="H148" s="3"/>
      <c r="I148" s="3"/>
      <c r="J148" s="3"/>
    </row>
    <row r="149" spans="1:10" ht="11.25" customHeight="1" x14ac:dyDescent="0.3">
      <c r="A149" s="1"/>
      <c r="B149" s="1"/>
      <c r="C149" s="1"/>
      <c r="D149" s="1"/>
      <c r="E149" s="3"/>
      <c r="F149" s="3"/>
      <c r="G149" s="3"/>
      <c r="H149" s="3"/>
      <c r="I149" s="3"/>
      <c r="J149" s="3"/>
    </row>
    <row r="150" spans="1:10" ht="11.25" customHeight="1" x14ac:dyDescent="0.3">
      <c r="A150" s="1"/>
      <c r="B150" s="1"/>
      <c r="C150" s="1"/>
      <c r="D150" s="1"/>
      <c r="E150" s="3"/>
      <c r="F150" s="3"/>
      <c r="G150" s="3"/>
      <c r="H150" s="3"/>
      <c r="I150" s="3"/>
      <c r="J150" s="3"/>
    </row>
    <row r="151" spans="1:10" ht="11.25" customHeight="1" x14ac:dyDescent="0.3">
      <c r="A151" s="1"/>
      <c r="B151" s="1"/>
      <c r="C151" s="1"/>
      <c r="D151" s="1"/>
      <c r="E151" s="3"/>
      <c r="F151" s="3"/>
      <c r="G151" s="3"/>
      <c r="H151" s="3"/>
      <c r="I151" s="3"/>
      <c r="J151" s="3"/>
    </row>
    <row r="152" spans="1:10" ht="11.25" customHeight="1" x14ac:dyDescent="0.3">
      <c r="A152" s="1"/>
      <c r="B152" s="1"/>
      <c r="C152" s="1"/>
      <c r="D152" s="1"/>
      <c r="E152" s="3"/>
      <c r="F152" s="3"/>
      <c r="G152" s="3"/>
      <c r="H152" s="3"/>
      <c r="I152" s="3"/>
      <c r="J152" s="3"/>
    </row>
    <row r="153" spans="1:10" ht="11.25" customHeight="1" x14ac:dyDescent="0.3">
      <c r="A153" s="1"/>
      <c r="B153" s="1"/>
      <c r="C153" s="1"/>
      <c r="D153" s="1"/>
      <c r="E153" s="3"/>
      <c r="F153" s="3"/>
      <c r="G153" s="3"/>
      <c r="H153" s="3"/>
      <c r="I153" s="3"/>
      <c r="J153" s="3"/>
    </row>
    <row r="154" spans="1:10" ht="11.25" customHeight="1" x14ac:dyDescent="0.3">
      <c r="A154" s="1"/>
      <c r="B154" s="1"/>
      <c r="C154" s="1"/>
      <c r="D154" s="1"/>
      <c r="E154" s="3"/>
      <c r="F154" s="3"/>
      <c r="G154" s="3"/>
      <c r="H154" s="3"/>
      <c r="I154" s="3"/>
      <c r="J154" s="3"/>
    </row>
    <row r="155" spans="1:10" ht="11.25" customHeight="1" x14ac:dyDescent="0.3">
      <c r="A155" s="1"/>
      <c r="B155" s="1"/>
      <c r="C155" s="1"/>
      <c r="D155" s="1"/>
      <c r="E155" s="3"/>
      <c r="F155" s="3"/>
      <c r="G155" s="3"/>
      <c r="H155" s="3"/>
      <c r="I155" s="3"/>
      <c r="J155" s="3"/>
    </row>
    <row r="156" spans="1:10" ht="11.25" customHeight="1" x14ac:dyDescent="0.3">
      <c r="A156" s="1"/>
      <c r="B156" s="1"/>
      <c r="C156" s="1"/>
      <c r="D156" s="1"/>
      <c r="E156" s="3"/>
      <c r="F156" s="3"/>
      <c r="G156" s="3"/>
      <c r="H156" s="3"/>
      <c r="I156" s="3"/>
      <c r="J156" s="3"/>
    </row>
    <row r="157" spans="1:10" ht="11.25" customHeight="1" x14ac:dyDescent="0.3">
      <c r="A157" s="1"/>
      <c r="B157" s="1"/>
      <c r="C157" s="1"/>
      <c r="D157" s="1"/>
      <c r="E157" s="3"/>
      <c r="F157" s="3"/>
      <c r="G157" s="3"/>
      <c r="H157" s="3"/>
      <c r="I157" s="3"/>
      <c r="J157" s="3"/>
    </row>
    <row r="158" spans="1:10" ht="11.25" customHeight="1" x14ac:dyDescent="0.3">
      <c r="A158" s="1"/>
      <c r="B158" s="1"/>
      <c r="C158" s="1"/>
      <c r="D158" s="1"/>
      <c r="E158" s="3"/>
      <c r="F158" s="3"/>
      <c r="G158" s="3"/>
      <c r="H158" s="3"/>
      <c r="I158" s="3"/>
      <c r="J158" s="3"/>
    </row>
    <row r="159" spans="1:10" ht="11.25" customHeight="1" x14ac:dyDescent="0.3">
      <c r="A159" s="1"/>
      <c r="B159" s="1"/>
      <c r="C159" s="1"/>
      <c r="D159" s="1"/>
      <c r="E159" s="3"/>
      <c r="F159" s="3"/>
      <c r="G159" s="3"/>
      <c r="H159" s="3"/>
      <c r="I159" s="3"/>
      <c r="J159" s="3"/>
    </row>
    <row r="160" spans="1:10" ht="11.25" customHeight="1" x14ac:dyDescent="0.3">
      <c r="A160" s="1"/>
      <c r="B160" s="1"/>
      <c r="C160" s="1"/>
      <c r="D160" s="1"/>
      <c r="E160" s="3"/>
      <c r="F160" s="3"/>
      <c r="G160" s="3"/>
      <c r="H160" s="3"/>
      <c r="I160" s="3"/>
      <c r="J160" s="3"/>
    </row>
    <row r="161" spans="1:5" x14ac:dyDescent="0.3">
      <c r="A161" s="1"/>
      <c r="B161" s="1"/>
      <c r="C161" s="1"/>
      <c r="D161" s="1"/>
      <c r="E161" s="1"/>
    </row>
    <row r="162" spans="1:5" x14ac:dyDescent="0.3">
      <c r="A162" s="1"/>
      <c r="B162" s="1"/>
      <c r="C162" s="1"/>
      <c r="D162" s="1"/>
      <c r="E162" s="1"/>
    </row>
    <row r="163" spans="1:5" x14ac:dyDescent="0.3">
      <c r="A163" s="1"/>
      <c r="B163" s="1"/>
      <c r="C163" s="1"/>
      <c r="D163" s="1"/>
      <c r="E163" s="1"/>
    </row>
    <row r="164" spans="1:5" x14ac:dyDescent="0.3">
      <c r="A164" s="1"/>
      <c r="B164" s="1"/>
      <c r="C164" s="1"/>
      <c r="D164" s="1"/>
      <c r="E164" s="1"/>
    </row>
    <row r="165" spans="1:5" x14ac:dyDescent="0.3">
      <c r="A165" s="1"/>
      <c r="B165" s="1"/>
      <c r="C165" s="1"/>
      <c r="D165" s="1"/>
      <c r="E165" s="1"/>
    </row>
    <row r="166" spans="1:5" x14ac:dyDescent="0.3">
      <c r="A166" s="1"/>
      <c r="B166" s="1"/>
      <c r="C166" s="1"/>
      <c r="D166" s="1"/>
      <c r="E166" s="1"/>
    </row>
    <row r="167" spans="1:5" x14ac:dyDescent="0.3">
      <c r="A167" s="1"/>
      <c r="B167" s="1"/>
      <c r="C167" s="1"/>
      <c r="D167" s="1"/>
      <c r="E167" s="1"/>
    </row>
    <row r="168" spans="1:5" x14ac:dyDescent="0.3">
      <c r="A168" s="1"/>
      <c r="B168" s="1"/>
      <c r="C168" s="1"/>
      <c r="D168" s="1"/>
      <c r="E168" s="1"/>
    </row>
    <row r="169" spans="1:5" x14ac:dyDescent="0.3">
      <c r="A169" s="1"/>
      <c r="B169" s="1"/>
      <c r="C169" s="1"/>
      <c r="D169" s="1"/>
      <c r="E169" s="1"/>
    </row>
    <row r="170" spans="1:5" x14ac:dyDescent="0.3">
      <c r="A170" s="1"/>
      <c r="B170" s="1"/>
      <c r="C170" s="1"/>
      <c r="D170" s="1"/>
      <c r="E170" s="1"/>
    </row>
    <row r="171" spans="1:5" x14ac:dyDescent="0.3">
      <c r="A171" s="1"/>
      <c r="B171" s="1"/>
      <c r="C171" s="1"/>
      <c r="D171" s="1"/>
      <c r="E171" s="1"/>
    </row>
    <row r="172" spans="1:5" x14ac:dyDescent="0.3">
      <c r="A172" s="1"/>
      <c r="B172" s="1"/>
      <c r="C172" s="1"/>
      <c r="D172" s="1"/>
      <c r="E172" s="1"/>
    </row>
    <row r="173" spans="1:5" x14ac:dyDescent="0.3">
      <c r="A173" s="1"/>
      <c r="B173" s="1"/>
      <c r="C173" s="1"/>
      <c r="D173" s="1"/>
      <c r="E173" s="1"/>
    </row>
    <row r="174" spans="1:5" x14ac:dyDescent="0.3">
      <c r="A174" s="1"/>
      <c r="B174" s="1"/>
      <c r="C174" s="1"/>
      <c r="D174" s="1"/>
      <c r="E174" s="1"/>
    </row>
    <row r="175" spans="1:5" x14ac:dyDescent="0.3">
      <c r="A175" s="1"/>
      <c r="B175" s="1"/>
      <c r="C175" s="1"/>
      <c r="D175" s="1"/>
      <c r="E175" s="1"/>
    </row>
    <row r="176" spans="1:5" x14ac:dyDescent="0.3">
      <c r="A176" s="1"/>
      <c r="B176" s="1"/>
      <c r="C176" s="1"/>
      <c r="D176" s="1"/>
      <c r="E176" s="1"/>
    </row>
    <row r="177" spans="1:5" x14ac:dyDescent="0.3">
      <c r="A177" s="1"/>
      <c r="B177" s="1"/>
      <c r="C177" s="1"/>
      <c r="D177" s="1"/>
      <c r="E177" s="1"/>
    </row>
    <row r="178" spans="1:5" x14ac:dyDescent="0.3">
      <c r="A178" s="1"/>
      <c r="B178" s="1"/>
      <c r="C178" s="1"/>
      <c r="D178" s="1"/>
      <c r="E178" s="1"/>
    </row>
    <row r="179" spans="1:5" x14ac:dyDescent="0.3">
      <c r="A179" s="1"/>
      <c r="B179" s="1"/>
      <c r="C179" s="1"/>
      <c r="D179" s="1"/>
      <c r="E179" s="1"/>
    </row>
    <row r="180" spans="1:5" x14ac:dyDescent="0.3">
      <c r="A180" s="1"/>
      <c r="B180" s="1"/>
      <c r="C180" s="1"/>
      <c r="D180" s="1"/>
      <c r="E180" s="1"/>
    </row>
    <row r="181" spans="1:5" x14ac:dyDescent="0.3">
      <c r="A181" s="1"/>
      <c r="B181" s="1"/>
      <c r="C181" s="1"/>
      <c r="D181" s="1"/>
      <c r="E181" s="1"/>
    </row>
    <row r="182" spans="1:5" x14ac:dyDescent="0.3">
      <c r="A182" s="1"/>
      <c r="B182" s="1"/>
      <c r="C182" s="1"/>
      <c r="D182" s="1"/>
      <c r="E182" s="1"/>
    </row>
    <row r="183" spans="1:5" x14ac:dyDescent="0.3">
      <c r="A183" s="1"/>
      <c r="B183" s="1"/>
      <c r="C183" s="1"/>
      <c r="D183" s="1"/>
      <c r="E183" s="1"/>
    </row>
    <row r="184" spans="1:5" x14ac:dyDescent="0.3">
      <c r="A184" s="1"/>
      <c r="B184" s="1"/>
      <c r="C184" s="1"/>
      <c r="D184" s="1"/>
      <c r="E184" s="1"/>
    </row>
    <row r="185" spans="1:5" x14ac:dyDescent="0.3">
      <c r="A185" s="1"/>
      <c r="B185" s="1"/>
      <c r="C185" s="1"/>
      <c r="D185" s="1"/>
      <c r="E185" s="1"/>
    </row>
    <row r="186" spans="1:5" x14ac:dyDescent="0.3">
      <c r="A186" s="1"/>
      <c r="B186" s="1"/>
      <c r="C186" s="1"/>
      <c r="D186" s="1"/>
      <c r="E186" s="1"/>
    </row>
    <row r="187" spans="1:5" x14ac:dyDescent="0.3">
      <c r="A187" s="1"/>
      <c r="B187" s="1"/>
      <c r="C187" s="1"/>
      <c r="D187" s="1"/>
      <c r="E187" s="1"/>
    </row>
    <row r="188" spans="1:5" x14ac:dyDescent="0.3">
      <c r="A188" s="1"/>
      <c r="B188" s="1"/>
      <c r="C188" s="1"/>
      <c r="D188" s="1"/>
      <c r="E188" s="1"/>
    </row>
    <row r="189" spans="1:5" x14ac:dyDescent="0.3">
      <c r="A189" s="1"/>
      <c r="B189" s="1"/>
      <c r="C189" s="1"/>
      <c r="D189" s="1"/>
      <c r="E189" s="1"/>
    </row>
    <row r="190" spans="1:5" x14ac:dyDescent="0.3">
      <c r="A190" s="1"/>
      <c r="B190" s="1"/>
      <c r="C190" s="1"/>
      <c r="D190" s="1"/>
      <c r="E190" s="1"/>
    </row>
    <row r="191" spans="1:5" x14ac:dyDescent="0.3">
      <c r="A191" s="1"/>
      <c r="B191" s="1"/>
      <c r="C191" s="1"/>
      <c r="D191" s="1"/>
      <c r="E191" s="1"/>
    </row>
    <row r="192" spans="1:5" x14ac:dyDescent="0.3">
      <c r="A192" s="1"/>
      <c r="B192" s="1"/>
      <c r="C192" s="1"/>
      <c r="D192" s="1"/>
      <c r="E192" s="1"/>
    </row>
    <row r="193" spans="1:5" x14ac:dyDescent="0.3">
      <c r="A193" s="1"/>
      <c r="B193" s="1"/>
      <c r="C193" s="1"/>
      <c r="D193" s="1"/>
      <c r="E193" s="1"/>
    </row>
    <row r="194" spans="1:5" x14ac:dyDescent="0.3">
      <c r="A194" s="1"/>
      <c r="B194" s="1"/>
      <c r="C194" s="1"/>
      <c r="D194" s="1"/>
      <c r="E194" s="1"/>
    </row>
    <row r="195" spans="1:5" x14ac:dyDescent="0.3">
      <c r="A195" s="1"/>
      <c r="B195" s="1"/>
      <c r="C195" s="1"/>
      <c r="D195" s="1"/>
      <c r="E195" s="1"/>
    </row>
    <row r="196" spans="1:5" x14ac:dyDescent="0.3">
      <c r="A196" s="1"/>
      <c r="B196" s="1"/>
      <c r="C196" s="1"/>
      <c r="D196" s="1"/>
      <c r="E196" s="1"/>
    </row>
    <row r="197" spans="1:5" x14ac:dyDescent="0.3">
      <c r="A197" s="1"/>
      <c r="B197" s="1"/>
      <c r="C197" s="1"/>
      <c r="D197" s="1"/>
      <c r="E197" s="1"/>
    </row>
    <row r="198" spans="1:5" x14ac:dyDescent="0.3">
      <c r="A198" s="1"/>
      <c r="B198" s="1"/>
      <c r="C198" s="1"/>
      <c r="D198" s="1"/>
      <c r="E198" s="1"/>
    </row>
    <row r="199" spans="1:5" x14ac:dyDescent="0.3">
      <c r="A199" s="1"/>
      <c r="B199" s="1"/>
      <c r="C199" s="1"/>
      <c r="D199" s="1"/>
      <c r="E199" s="1"/>
    </row>
    <row r="200" spans="1:5" x14ac:dyDescent="0.3">
      <c r="A200" s="1"/>
      <c r="B200" s="1"/>
      <c r="C200" s="1"/>
      <c r="D200" s="1"/>
      <c r="E200" s="1"/>
    </row>
    <row r="201" spans="1:5" x14ac:dyDescent="0.3">
      <c r="A201" s="1"/>
      <c r="B201" s="1"/>
      <c r="C201" s="1"/>
      <c r="D201" s="1"/>
      <c r="E201" s="1"/>
    </row>
    <row r="202" spans="1:5" x14ac:dyDescent="0.3">
      <c r="A202" s="1"/>
      <c r="B202" s="1"/>
      <c r="C202" s="1"/>
      <c r="D202" s="1"/>
      <c r="E202" s="1"/>
    </row>
    <row r="203" spans="1:5" x14ac:dyDescent="0.3">
      <c r="A203" s="1"/>
      <c r="B203" s="1"/>
      <c r="C203" s="1"/>
      <c r="D203" s="1"/>
      <c r="E203" s="1"/>
    </row>
    <row r="204" spans="1:5" x14ac:dyDescent="0.3">
      <c r="A204" s="1"/>
      <c r="B204" s="1"/>
      <c r="C204" s="1"/>
      <c r="D204" s="1"/>
      <c r="E204" s="1"/>
    </row>
    <row r="205" spans="1:5" x14ac:dyDescent="0.3">
      <c r="A205" s="1"/>
      <c r="B205" s="1"/>
      <c r="C205" s="1"/>
      <c r="D205" s="1"/>
      <c r="E205" s="1"/>
    </row>
    <row r="206" spans="1:5" x14ac:dyDescent="0.3">
      <c r="A206" s="1"/>
      <c r="B206" s="1"/>
      <c r="C206" s="1"/>
      <c r="D206" s="1"/>
      <c r="E206" s="1"/>
    </row>
    <row r="207" spans="1:5" x14ac:dyDescent="0.3">
      <c r="A207" s="1"/>
      <c r="B207" s="1"/>
      <c r="C207" s="1"/>
      <c r="D207" s="1"/>
      <c r="E207" s="1"/>
    </row>
    <row r="208" spans="1:5" x14ac:dyDescent="0.3">
      <c r="A208" s="1"/>
      <c r="B208" s="1"/>
      <c r="C208" s="1"/>
      <c r="D208" s="1"/>
      <c r="E208" s="1"/>
    </row>
    <row r="209" spans="1:5" x14ac:dyDescent="0.3">
      <c r="A209" s="1"/>
      <c r="B209" s="1"/>
      <c r="C209" s="1"/>
      <c r="D209" s="1"/>
      <c r="E209" s="1"/>
    </row>
    <row r="210" spans="1:5" x14ac:dyDescent="0.3">
      <c r="A210" s="1"/>
      <c r="B210" s="1"/>
      <c r="C210" s="1"/>
      <c r="D210" s="1"/>
      <c r="E210" s="1"/>
    </row>
    <row r="211" spans="1:5" x14ac:dyDescent="0.3">
      <c r="A211" s="1"/>
      <c r="B211" s="1"/>
      <c r="C211" s="1"/>
      <c r="D211" s="1"/>
      <c r="E211" s="1"/>
    </row>
    <row r="212" spans="1:5" x14ac:dyDescent="0.3">
      <c r="A212" s="1"/>
      <c r="B212" s="1"/>
      <c r="C212" s="1"/>
      <c r="D212" s="1"/>
      <c r="E212" s="1"/>
    </row>
    <row r="213" spans="1:5" x14ac:dyDescent="0.3">
      <c r="A213" s="1"/>
      <c r="B213" s="1"/>
      <c r="C213" s="1"/>
      <c r="D213" s="1"/>
      <c r="E213" s="1"/>
    </row>
    <row r="214" spans="1:5" x14ac:dyDescent="0.3">
      <c r="A214" s="1"/>
      <c r="B214" s="1"/>
      <c r="C214" s="1"/>
      <c r="D214" s="1"/>
      <c r="E214" s="1"/>
    </row>
    <row r="215" spans="1:5" x14ac:dyDescent="0.3">
      <c r="A215" s="1"/>
      <c r="B215" s="1"/>
      <c r="C215" s="1"/>
      <c r="D215" s="1"/>
      <c r="E215" s="1"/>
    </row>
    <row r="216" spans="1:5" x14ac:dyDescent="0.3">
      <c r="A216" s="1"/>
      <c r="B216" s="1"/>
      <c r="C216" s="1"/>
      <c r="D216" s="1"/>
      <c r="E216" s="1"/>
    </row>
    <row r="217" spans="1:5" x14ac:dyDescent="0.3">
      <c r="A217" s="1"/>
      <c r="B217" s="1"/>
      <c r="C217" s="1"/>
      <c r="D217" s="1"/>
      <c r="E217" s="1"/>
    </row>
    <row r="218" spans="1:5" x14ac:dyDescent="0.3">
      <c r="A218" s="1"/>
      <c r="B218" s="1"/>
      <c r="C218" s="1"/>
      <c r="D218" s="1"/>
      <c r="E218" s="1"/>
    </row>
    <row r="219" spans="1:5" x14ac:dyDescent="0.3">
      <c r="A219" s="1"/>
      <c r="B219" s="1"/>
      <c r="C219" s="1"/>
      <c r="D219" s="1"/>
      <c r="E219" s="1"/>
    </row>
    <row r="220" spans="1:5" x14ac:dyDescent="0.3">
      <c r="A220" s="1"/>
      <c r="B220" s="1"/>
      <c r="C220" s="1"/>
      <c r="D220" s="1"/>
      <c r="E220" s="1"/>
    </row>
    <row r="221" spans="1:5" x14ac:dyDescent="0.3">
      <c r="A221" s="1"/>
      <c r="B221" s="1"/>
      <c r="C221" s="1"/>
      <c r="D221" s="1"/>
      <c r="E221" s="1"/>
    </row>
    <row r="222" spans="1:5" x14ac:dyDescent="0.3">
      <c r="A222" s="1"/>
      <c r="B222" s="1"/>
      <c r="C222" s="1"/>
      <c r="D222" s="1"/>
      <c r="E222" s="1"/>
    </row>
    <row r="223" spans="1:5" x14ac:dyDescent="0.3">
      <c r="A223" s="1"/>
      <c r="B223" s="1"/>
      <c r="C223" s="1"/>
      <c r="D223" s="1"/>
      <c r="E223" s="1"/>
    </row>
    <row r="224" spans="1:5" x14ac:dyDescent="0.3">
      <c r="A224" s="1"/>
      <c r="B224" s="1"/>
      <c r="C224" s="1"/>
      <c r="D224" s="1"/>
      <c r="E224" s="1"/>
    </row>
    <row r="225" spans="1:5" x14ac:dyDescent="0.3">
      <c r="A225" s="1"/>
      <c r="B225" s="1"/>
      <c r="C225" s="1"/>
      <c r="D225" s="1"/>
      <c r="E225" s="1"/>
    </row>
    <row r="226" spans="1:5" x14ac:dyDescent="0.3">
      <c r="A226" s="1"/>
      <c r="B226" s="1"/>
      <c r="C226" s="1"/>
      <c r="D226" s="1"/>
      <c r="E226" s="1"/>
    </row>
    <row r="227" spans="1:5" x14ac:dyDescent="0.3">
      <c r="A227" s="1"/>
      <c r="B227" s="1"/>
      <c r="C227" s="1"/>
      <c r="D227" s="1"/>
      <c r="E227" s="1"/>
    </row>
    <row r="228" spans="1:5" x14ac:dyDescent="0.3">
      <c r="A228" s="1"/>
      <c r="B228" s="1"/>
      <c r="C228" s="1"/>
      <c r="D228" s="1"/>
      <c r="E228" s="1"/>
    </row>
    <row r="229" spans="1:5" x14ac:dyDescent="0.3">
      <c r="A229" s="1"/>
      <c r="B229" s="1"/>
      <c r="C229" s="1"/>
      <c r="D229" s="1"/>
      <c r="E229" s="1"/>
    </row>
    <row r="230" spans="1:5" x14ac:dyDescent="0.3">
      <c r="A230" s="1"/>
      <c r="B230" s="1"/>
      <c r="C230" s="1"/>
      <c r="D230" s="1"/>
      <c r="E230" s="1"/>
    </row>
    <row r="231" spans="1:5" x14ac:dyDescent="0.3">
      <c r="A231" s="1"/>
      <c r="B231" s="1"/>
      <c r="C231" s="1"/>
      <c r="D231" s="1"/>
      <c r="E231" s="1"/>
    </row>
    <row r="232" spans="1:5" x14ac:dyDescent="0.3">
      <c r="A232" s="1"/>
      <c r="B232" s="1"/>
      <c r="C232" s="1"/>
      <c r="D232" s="1"/>
      <c r="E232" s="1"/>
    </row>
    <row r="233" spans="1:5" x14ac:dyDescent="0.3">
      <c r="A233" s="1"/>
      <c r="B233" s="1"/>
      <c r="C233" s="1"/>
      <c r="D233" s="1"/>
      <c r="E233" s="1"/>
    </row>
    <row r="234" spans="1:5" x14ac:dyDescent="0.3">
      <c r="A234" s="1"/>
      <c r="B234" s="1"/>
      <c r="C234" s="1"/>
      <c r="D234" s="1"/>
      <c r="E234" s="1"/>
    </row>
    <row r="235" spans="1:5" x14ac:dyDescent="0.3">
      <c r="A235" s="1"/>
      <c r="B235" s="1"/>
      <c r="C235" s="1"/>
      <c r="D235" s="1"/>
      <c r="E235" s="1"/>
    </row>
    <row r="236" spans="1:5" x14ac:dyDescent="0.3">
      <c r="A236" s="1"/>
      <c r="B236" s="1"/>
      <c r="C236" s="1"/>
      <c r="D236" s="1"/>
      <c r="E236" s="1"/>
    </row>
    <row r="237" spans="1:5" x14ac:dyDescent="0.3">
      <c r="A237" s="1"/>
      <c r="B237" s="1"/>
      <c r="C237" s="1"/>
      <c r="D237" s="1"/>
      <c r="E237" s="1"/>
    </row>
    <row r="238" spans="1:5" x14ac:dyDescent="0.3">
      <c r="A238" s="1"/>
      <c r="B238" s="1"/>
      <c r="C238" s="1"/>
      <c r="D238" s="1"/>
      <c r="E238" s="1"/>
    </row>
    <row r="239" spans="1:5" x14ac:dyDescent="0.3">
      <c r="A239" s="1"/>
      <c r="B239" s="1"/>
      <c r="C239" s="1"/>
      <c r="D239" s="1"/>
      <c r="E239" s="1"/>
    </row>
    <row r="240" spans="1:5" x14ac:dyDescent="0.3">
      <c r="A240" s="1"/>
      <c r="B240" s="1"/>
      <c r="C240" s="1"/>
      <c r="D240" s="1"/>
      <c r="E240" s="1"/>
    </row>
    <row r="241" spans="1:5" x14ac:dyDescent="0.3">
      <c r="A241" s="1"/>
      <c r="B241" s="1"/>
      <c r="C241" s="1"/>
      <c r="D241" s="1"/>
      <c r="E241" s="1"/>
    </row>
    <row r="242" spans="1:5" x14ac:dyDescent="0.3">
      <c r="A242" s="1"/>
      <c r="B242" s="1"/>
      <c r="C242" s="1"/>
      <c r="D242" s="1"/>
      <c r="E242" s="1"/>
    </row>
    <row r="243" spans="1:5" x14ac:dyDescent="0.3">
      <c r="A243" s="1"/>
      <c r="B243" s="1"/>
      <c r="C243" s="1"/>
      <c r="D243" s="1"/>
      <c r="E243" s="1"/>
    </row>
    <row r="244" spans="1:5" x14ac:dyDescent="0.3">
      <c r="A244" s="1"/>
      <c r="B244" s="1"/>
      <c r="C244" s="1"/>
      <c r="D244" s="1"/>
      <c r="E244" s="1"/>
    </row>
    <row r="245" spans="1:5" x14ac:dyDescent="0.3">
      <c r="A245" s="1"/>
      <c r="B245" s="1"/>
      <c r="C245" s="1"/>
      <c r="D245" s="1"/>
      <c r="E245" s="1"/>
    </row>
    <row r="246" spans="1:5" x14ac:dyDescent="0.3">
      <c r="A246" s="1"/>
      <c r="B246" s="1"/>
      <c r="C246" s="1"/>
      <c r="D246" s="1"/>
      <c r="E246" s="1"/>
    </row>
  </sheetData>
  <mergeCells count="37">
    <mergeCell ref="B31:K31"/>
    <mergeCell ref="B26:K26"/>
    <mergeCell ref="B32:O32"/>
    <mergeCell ref="B100:L100"/>
    <mergeCell ref="B82:L82"/>
    <mergeCell ref="B94:L94"/>
    <mergeCell ref="B95:L95"/>
    <mergeCell ref="D93:G93"/>
    <mergeCell ref="D91:G92"/>
    <mergeCell ref="D90:G90"/>
    <mergeCell ref="B71:L71"/>
    <mergeCell ref="B36:O36"/>
    <mergeCell ref="B62:J62"/>
    <mergeCell ref="B85:L85"/>
    <mergeCell ref="B33:J33"/>
    <mergeCell ref="B70:L70"/>
    <mergeCell ref="B63:K63"/>
    <mergeCell ref="B64:O64"/>
    <mergeCell ref="B65:O65"/>
    <mergeCell ref="B34:K34"/>
    <mergeCell ref="B35:O35"/>
    <mergeCell ref="B1:O1"/>
    <mergeCell ref="B2:O2"/>
    <mergeCell ref="B3:K3"/>
    <mergeCell ref="B83:L83"/>
    <mergeCell ref="B84:L84"/>
    <mergeCell ref="B21:O21"/>
    <mergeCell ref="B27:K27"/>
    <mergeCell ref="B4:L4"/>
    <mergeCell ref="B5:O5"/>
    <mergeCell ref="B6:O6"/>
    <mergeCell ref="B7:O7"/>
    <mergeCell ref="A19:K19"/>
    <mergeCell ref="B20:K20"/>
    <mergeCell ref="B28:K28"/>
    <mergeCell ref="B29:K29"/>
    <mergeCell ref="B30:K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2024-07-25T14:42:02Z</dcterms:created>
  <dcterms:modified xsi:type="dcterms:W3CDTF">2024-08-20T16:59:14Z</dcterms:modified>
</cp:coreProperties>
</file>